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0" windowWidth="25600" windowHeight="14160" tabRatio="881"/>
  </bookViews>
  <sheets>
    <sheet name="Thèmes ESGBU" sheetId="2" r:id="rId1"/>
    <sheet name="Info_géné" sheetId="3" r:id="rId2"/>
    <sheet name="Ens_Budget" sheetId="5" r:id="rId3"/>
    <sheet name="Ens_dép_doc" sheetId="7" r:id="rId4"/>
    <sheet name="Ens_coll_num" sheetId="8" r:id="rId5"/>
    <sheet name="Uni_coll_supp" sheetId="17" r:id="rId6"/>
    <sheet name="Ens_coll_flux" sheetId="9" r:id="rId7"/>
    <sheet name="Ens_archiv_ouvertes" sheetId="10" r:id="rId8"/>
    <sheet name="Ens_public" sheetId="11" r:id="rId9"/>
    <sheet name="Ens_usages" sheetId="19" r:id="rId10"/>
    <sheet name="Uni_usages" sheetId="12" r:id="rId11"/>
    <sheet name="Uni_personnels" sheetId="15" r:id="rId12"/>
    <sheet name="Bib_associées" sheetId="16" r:id="rId1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2" l="1"/>
  <c r="F15" i="2"/>
  <c r="H14" i="2"/>
  <c r="I14" i="2"/>
  <c r="F14" i="2"/>
  <c r="I12" i="2"/>
  <c r="F12" i="2"/>
  <c r="E13" i="2"/>
  <c r="F13" i="2"/>
  <c r="I6" i="2"/>
  <c r="I7" i="2"/>
  <c r="I8" i="2"/>
  <c r="C5" i="2"/>
  <c r="F5" i="2"/>
  <c r="I9" i="2"/>
  <c r="F9" i="2"/>
  <c r="I18" i="2"/>
  <c r="F18" i="2"/>
  <c r="I28" i="2"/>
  <c r="E28" i="2"/>
  <c r="F28" i="2"/>
  <c r="I31" i="2"/>
  <c r="E31" i="2"/>
  <c r="F31" i="2"/>
  <c r="I22" i="2"/>
  <c r="I23" i="2"/>
  <c r="I24" i="2"/>
  <c r="I25" i="2"/>
  <c r="I26" i="2"/>
  <c r="I3" i="2"/>
  <c r="E21" i="2"/>
  <c r="F21" i="2"/>
  <c r="E22" i="2"/>
  <c r="F22" i="2"/>
  <c r="F3" i="2"/>
  <c r="J3" i="2"/>
  <c r="E12" i="2"/>
  <c r="E18" i="2"/>
  <c r="E15" i="2"/>
  <c r="E14" i="2"/>
  <c r="E5" i="2"/>
  <c r="E9" i="2"/>
  <c r="E3" i="2"/>
  <c r="H3" i="2"/>
  <c r="D3" i="2"/>
  <c r="C3" i="2"/>
</calcChain>
</file>

<file path=xl/sharedStrings.xml><?xml version="1.0" encoding="utf-8"?>
<sst xmlns="http://schemas.openxmlformats.org/spreadsheetml/2006/main" count="680" uniqueCount="565">
  <si>
    <t>BIX</t>
  </si>
  <si>
    <t>Thème 1 : Données sur les ressources financières</t>
  </si>
  <si>
    <t>Ens_dep_doc</t>
  </si>
  <si>
    <t>Thème 2 : Données sur les ressources documentaires (stocks et flux)</t>
  </si>
  <si>
    <t>Thème 3 : Données sur le public</t>
  </si>
  <si>
    <t xml:space="preserve">Ens_Public </t>
  </si>
  <si>
    <t>Thème 4 : Données sur les usages</t>
  </si>
  <si>
    <t>Uni_form_usagers</t>
  </si>
  <si>
    <t>Thème 5 : Données sur les ressources humaines et immobilières</t>
  </si>
  <si>
    <t>Uni_personnels</t>
  </si>
  <si>
    <t>Thème 6 : Données pour les Bibliothèque associées</t>
  </si>
  <si>
    <t>Etablissement</t>
  </si>
  <si>
    <t>Adresse</t>
  </si>
  <si>
    <t>Site web</t>
  </si>
  <si>
    <t>Directeur de l'établissement</t>
  </si>
  <si>
    <t xml:space="preserve">Tél. </t>
  </si>
  <si>
    <t>Mél</t>
  </si>
  <si>
    <t xml:space="preserve">Fax </t>
  </si>
  <si>
    <t>Responsable de l'enquête</t>
  </si>
  <si>
    <t xml:space="preserve">Unité 1 : </t>
  </si>
  <si>
    <t>Responsable de l'Unité :</t>
  </si>
  <si>
    <t>Responsable de l'enquête :</t>
  </si>
  <si>
    <t xml:space="preserve">Unité 2 : </t>
  </si>
  <si>
    <t>ENSEMBLE : RECETTES</t>
  </si>
  <si>
    <t>Sur l'année civile</t>
  </si>
  <si>
    <t>Recettes de fonctionnement</t>
  </si>
  <si>
    <t>Droits de bibliothèque perçus</t>
  </si>
  <si>
    <t>A fournir par le service financier de l'établissement</t>
  </si>
  <si>
    <t>F1</t>
  </si>
  <si>
    <t>ISO 11620 + IFLA</t>
  </si>
  <si>
    <t>Subventions Etat (MESR + autres ministères) dont dotation établissement</t>
  </si>
  <si>
    <t>F2</t>
  </si>
  <si>
    <t>Subventions Collectivités territoriales</t>
  </si>
  <si>
    <t>F3</t>
  </si>
  <si>
    <t>F4</t>
  </si>
  <si>
    <t>ISO 11620 + IFLA + BIX</t>
  </si>
  <si>
    <t>Recettes d'investissement</t>
  </si>
  <si>
    <t>I=I1+I2+I3</t>
  </si>
  <si>
    <t>Etat, dont dotation établissement</t>
  </si>
  <si>
    <t>I1</t>
  </si>
  <si>
    <t>Collectivités territoriales</t>
  </si>
  <si>
    <t>I2</t>
  </si>
  <si>
    <t>Autres</t>
  </si>
  <si>
    <t>I3</t>
  </si>
  <si>
    <t xml:space="preserve">Recettes totales hors masse salariale    </t>
  </si>
  <si>
    <t>I+F</t>
  </si>
  <si>
    <t>Masse salariale (personnels)</t>
  </si>
  <si>
    <t>MS</t>
  </si>
  <si>
    <t>Recettes totales avec masse salariale</t>
  </si>
  <si>
    <t>MS+I+F</t>
  </si>
  <si>
    <t>ENSEMBLE : DÉPENSES</t>
  </si>
  <si>
    <t>Dépenses de personnel</t>
  </si>
  <si>
    <t>D1=D1.1+D1.2</t>
  </si>
  <si>
    <t>ISO 11620 + IFLA + BIX + IGB INT + EPRIST</t>
  </si>
  <si>
    <t>dont Masse salariale (titulaires)</t>
  </si>
  <si>
    <t>D1.1</t>
  </si>
  <si>
    <t>dont Masse salariale (non titulaires : contractuels, vacataires...)</t>
  </si>
  <si>
    <t>D1.2</t>
  </si>
  <si>
    <t>Dépenses documentaires</t>
  </si>
  <si>
    <t>Voir onglet Ens_dép_doc pour le détail</t>
  </si>
  <si>
    <t>D2</t>
  </si>
  <si>
    <t>dont pour la Formation</t>
  </si>
  <si>
    <t>DDF</t>
  </si>
  <si>
    <t>dont pour la Recherche</t>
  </si>
  <si>
    <t>DDR</t>
  </si>
  <si>
    <t>Autres dépenses de fonctionnement</t>
  </si>
  <si>
    <t>D3</t>
  </si>
  <si>
    <t>Dépenses d'investissement</t>
  </si>
  <si>
    <t>D4</t>
  </si>
  <si>
    <t>Total Dépenses Bibliothèque</t>
  </si>
  <si>
    <t>D1+D2+D3+D4</t>
  </si>
  <si>
    <t>Total Dépenses Etablissement</t>
  </si>
  <si>
    <t>DE</t>
  </si>
  <si>
    <t>Dépenses documentaires totales de l'Etablissement</t>
  </si>
  <si>
    <t>ENSMBLE : DÉPENSES DOCUMENTAIRES</t>
  </si>
  <si>
    <t>Total</t>
  </si>
  <si>
    <t>Livres imprimés</t>
  </si>
  <si>
    <t>IGB INT</t>
  </si>
  <si>
    <t>Périodiques imprimés</t>
  </si>
  <si>
    <t xml:space="preserve">Documentation numérique </t>
  </si>
  <si>
    <t xml:space="preserve">Total Dépenses documentaires    </t>
  </si>
  <si>
    <t>* thèses, manuscrits, cartes &amp; plans, images/photos, vidéo, documents sonores, microforme...</t>
  </si>
  <si>
    <t>Au 31/12 de l'année civile</t>
  </si>
  <si>
    <t>Titres</t>
  </si>
  <si>
    <t>Volumes ou unités matérielles</t>
  </si>
  <si>
    <t>ML</t>
  </si>
  <si>
    <t>dont ML en libre accès</t>
  </si>
  <si>
    <t>sans objet</t>
  </si>
  <si>
    <t>-</t>
  </si>
  <si>
    <t>(*) thèses, manuscrits, cartes &amp; plans, images/photos, vidéo, documents sonores, microforme...</t>
  </si>
  <si>
    <t>To</t>
  </si>
  <si>
    <t>Documentation numérique produite par l'établissement</t>
  </si>
  <si>
    <t>Documents numérisés (livres, revues, thèses, autres)</t>
  </si>
  <si>
    <t>ISO 11620</t>
  </si>
  <si>
    <t>Documentation numérique acquise par l'établissement</t>
  </si>
  <si>
    <t>Total documentation numérique</t>
  </si>
  <si>
    <t>ENTREES DE DOCUMENTS</t>
  </si>
  <si>
    <t>SORTIES DE DOCUMENTS</t>
  </si>
  <si>
    <t>Acquisitions, dons....</t>
  </si>
  <si>
    <t>Eliminations, dons, perdus...</t>
  </si>
  <si>
    <t>Livres</t>
  </si>
  <si>
    <t>PRODUITE</t>
  </si>
  <si>
    <t>Numérisés</t>
  </si>
  <si>
    <t>Thèses &amp; travaux universitaires</t>
  </si>
  <si>
    <t>Documents pédagogiques</t>
  </si>
  <si>
    <t>UNITÉS : ARCHIVES OUVERTES  OU INSTITUTIONNELLES</t>
  </si>
  <si>
    <t>IFLA</t>
  </si>
  <si>
    <t>Sont concernés : les organismes ou universités qui disposent d'un système de collecte ou de référencement des publications de leurs personnels, accessible sur Internet.
Le questionnaire vise à prendre en compte les différentes situations d'archives institutionnelles ou d’archives ouvertes :
- bases constituées avec les références des publications
- bases constituées avec les publications originales (PDF des éditeurs)
- bases constituées avec les publications en Libre Accès (PDF en Open Access ou Version d'auteur dans une archive ouverte) ainsi que toutes les situations mixtes.</t>
  </si>
  <si>
    <t>ENSEMBLE : PUBLIC</t>
  </si>
  <si>
    <t>PUBLIC POTENTIEL : inscrit ou employé dans l'établissement</t>
  </si>
  <si>
    <t>Pour les BIU, il s'agira du public inscrit</t>
  </si>
  <si>
    <t>Au 31/12</t>
  </si>
  <si>
    <t xml:space="preserve">Enseignants-chercheurs </t>
  </si>
  <si>
    <t>Autres lecteurs (extérieurs)</t>
  </si>
  <si>
    <t>EXT</t>
  </si>
  <si>
    <t>TOTAL PUBLIC potentiel</t>
  </si>
  <si>
    <t>L+M+D+EC+EXT</t>
  </si>
  <si>
    <t>Au 31/12 de l'année</t>
  </si>
  <si>
    <t>ACCES AUX ESPACES</t>
  </si>
  <si>
    <t>Espaces</t>
  </si>
  <si>
    <t>s1</t>
  </si>
  <si>
    <t>s2</t>
  </si>
  <si>
    <t>Entrées</t>
  </si>
  <si>
    <t>Nombre d'entrées par an</t>
  </si>
  <si>
    <t>e</t>
  </si>
  <si>
    <t>Nombre de places assises</t>
  </si>
  <si>
    <t>pl1</t>
  </si>
  <si>
    <t>Dont nombre de places de travail en groupe</t>
  </si>
  <si>
    <t>pl2</t>
  </si>
  <si>
    <t>Horaires d'ouverture</t>
  </si>
  <si>
    <t>hs1+hs2+hs3+hs4</t>
  </si>
  <si>
    <t>hs1</t>
  </si>
  <si>
    <t>hs2</t>
  </si>
  <si>
    <t>Dont nombre d'heures le samedi</t>
  </si>
  <si>
    <t>hs3</t>
  </si>
  <si>
    <t>Dont nombre d'heures le dimanche</t>
  </si>
  <si>
    <t>hs4</t>
  </si>
  <si>
    <t>Nombre d'heures par an (nombre d'heures en  semaines normales + nombre d'heures en semaines réduites)</t>
  </si>
  <si>
    <t>ha</t>
  </si>
  <si>
    <t>ja</t>
  </si>
  <si>
    <t>ACCES AUX RESSOURCES INFORMATIQUES</t>
  </si>
  <si>
    <t>Nombre de postes publics informatiques et multimédia</t>
  </si>
  <si>
    <t>ri1</t>
  </si>
  <si>
    <t>Dont nombre de postes, portables ou tablettes en prêt</t>
  </si>
  <si>
    <t>ri2</t>
  </si>
  <si>
    <t>Nombre de sessions aux postes publics en salle de lecture</t>
  </si>
  <si>
    <t>ri3</t>
  </si>
  <si>
    <t>Nombre de sessions d'accès à Internet par Wifi en salle de lecture</t>
  </si>
  <si>
    <t>ri4</t>
  </si>
  <si>
    <t>dp1</t>
  </si>
  <si>
    <t>dp2</t>
  </si>
  <si>
    <t>dp3</t>
  </si>
  <si>
    <t>dp4</t>
  </si>
  <si>
    <t>dp5</t>
  </si>
  <si>
    <t>dp6</t>
  </si>
  <si>
    <t>dp7</t>
  </si>
  <si>
    <t>ACCES AUX SERVICES PROPOSES PAR LES PERSONNELS</t>
  </si>
  <si>
    <t>Service de référence</t>
  </si>
  <si>
    <t>sr1</t>
  </si>
  <si>
    <t>Service de référence en salle de lecture : nombre de questions</t>
  </si>
  <si>
    <t>sr2</t>
  </si>
  <si>
    <t>Service de référence (TOTAL) : nombre de questions</t>
  </si>
  <si>
    <t>sr1+sr2</t>
  </si>
  <si>
    <t>Manifestations / visites / animations</t>
  </si>
  <si>
    <t>Nombre d'événements organisés par la bibliothèque</t>
  </si>
  <si>
    <t>e1</t>
  </si>
  <si>
    <t>Nombre de personnes présentes aux événements</t>
  </si>
  <si>
    <t>e2</t>
  </si>
  <si>
    <t>DOCUMENTATION NUMERIQUE</t>
  </si>
  <si>
    <r>
      <t xml:space="preserve">Consultation </t>
    </r>
    <r>
      <rPr>
        <i/>
        <u/>
        <sz val="12"/>
        <rFont val="Arial"/>
      </rPr>
      <t>par les usagers de l'établissement</t>
    </r>
    <r>
      <rPr>
        <i/>
        <sz val="12"/>
        <rFont val="Arial"/>
        <family val="2"/>
      </rPr>
      <t xml:space="preserve"> de la documentation numerique acquise ou produite par l'établissement</t>
    </r>
  </si>
  <si>
    <t>Hors consultation par des usagers hors établissement des ressources produites par l'établissement</t>
  </si>
  <si>
    <t xml:space="preserve">Nombre de sessions </t>
  </si>
  <si>
    <t>Nombre de requêtes sur les bases de données</t>
  </si>
  <si>
    <t>EPRIST</t>
  </si>
  <si>
    <t>SITE WEB OU PORTAIL (pour la fréquentation numérique)</t>
  </si>
  <si>
    <t>nombre de sessions sur le site ou le portail</t>
  </si>
  <si>
    <t>site</t>
  </si>
  <si>
    <t>Formations dispensées hors cursus</t>
  </si>
  <si>
    <t>h1</t>
  </si>
  <si>
    <t>p1=pl1+pm1+pd1+pa1</t>
  </si>
  <si>
    <t>Licence</t>
  </si>
  <si>
    <t>Master</t>
  </si>
  <si>
    <t>pm1</t>
  </si>
  <si>
    <t>Doctorat</t>
  </si>
  <si>
    <t>pd1</t>
  </si>
  <si>
    <t>Autres personnes formées</t>
  </si>
  <si>
    <t>pa1</t>
  </si>
  <si>
    <t>Formations dispensées dans les cursus</t>
  </si>
  <si>
    <t>h2</t>
  </si>
  <si>
    <t>p2=pl2+pm2+pd2+pa2</t>
  </si>
  <si>
    <t>pm2</t>
  </si>
  <si>
    <t>pd2</t>
  </si>
  <si>
    <t>TOTAL</t>
  </si>
  <si>
    <t>p1+p2</t>
  </si>
  <si>
    <t>Dont étudiants</t>
  </si>
  <si>
    <t>p1+p2-pa1</t>
  </si>
  <si>
    <t>h1+h2</t>
  </si>
  <si>
    <t>UNITÉS : PERSONNELS</t>
  </si>
  <si>
    <t>2 décimales</t>
  </si>
  <si>
    <t>Filière des bibliothèques</t>
  </si>
  <si>
    <t>etp1+etp2+etp3</t>
  </si>
  <si>
    <t>pp1+pp2+pp3</t>
  </si>
  <si>
    <t>dont A</t>
  </si>
  <si>
    <t>etp1</t>
  </si>
  <si>
    <t>pp1</t>
  </si>
  <si>
    <t>dont B</t>
  </si>
  <si>
    <t>etp2</t>
  </si>
  <si>
    <t>pp2</t>
  </si>
  <si>
    <t>dont C</t>
  </si>
  <si>
    <t>etp3</t>
  </si>
  <si>
    <t>pp3</t>
  </si>
  <si>
    <t>etp4</t>
  </si>
  <si>
    <t>pp4</t>
  </si>
  <si>
    <t>etp5</t>
  </si>
  <si>
    <t>pp5</t>
  </si>
  <si>
    <t>etp6</t>
  </si>
  <si>
    <t>pp6</t>
  </si>
  <si>
    <t>dont CDI</t>
  </si>
  <si>
    <t>etp7</t>
  </si>
  <si>
    <t>pp7</t>
  </si>
  <si>
    <t>dont CDD</t>
  </si>
  <si>
    <t>etp8</t>
  </si>
  <si>
    <t>pp8</t>
  </si>
  <si>
    <t>dont emploi étudiant</t>
  </si>
  <si>
    <t>etp9</t>
  </si>
  <si>
    <t>pp9</t>
  </si>
  <si>
    <t>TOTAL PERSONNELS</t>
  </si>
  <si>
    <t>etp=etp1+...+etpP</t>
  </si>
  <si>
    <t>pp1+..++pp9</t>
  </si>
  <si>
    <t>f1</t>
  </si>
  <si>
    <t>Personnel affecté à des activités de formation</t>
  </si>
  <si>
    <t>f2</t>
  </si>
  <si>
    <t>f3</t>
  </si>
  <si>
    <t>f5</t>
  </si>
  <si>
    <t>f6</t>
  </si>
  <si>
    <t>Services internes</t>
  </si>
  <si>
    <t>f7</t>
  </si>
  <si>
    <t>Formation des personnels</t>
  </si>
  <si>
    <t>fo1</t>
  </si>
  <si>
    <t>fo2</t>
  </si>
  <si>
    <t>ISO11620 + IFLA + BIX</t>
  </si>
  <si>
    <t>BIBLIOTHÈQUES ASSOCIÉES</t>
  </si>
  <si>
    <t>1 - Locaux</t>
  </si>
  <si>
    <t>su</t>
  </si>
  <si>
    <t>SATISFACTION DES USAGERS</t>
  </si>
  <si>
    <t>à expliquer</t>
  </si>
  <si>
    <t>PF</t>
  </si>
  <si>
    <t>ERE</t>
  </si>
  <si>
    <t>s</t>
  </si>
  <si>
    <t>r</t>
  </si>
  <si>
    <t>t</t>
  </si>
  <si>
    <t>t_num</t>
  </si>
  <si>
    <t>t_ped</t>
  </si>
  <si>
    <t>t_the</t>
  </si>
  <si>
    <t>par tous les usagers ?</t>
  </si>
  <si>
    <t>a</t>
  </si>
  <si>
    <t>EPRIST (cadres)</t>
  </si>
  <si>
    <t>Livres acquis : IGB INT, EPRIST</t>
  </si>
  <si>
    <t>ERE, EPRIST</t>
  </si>
  <si>
    <t>b</t>
  </si>
  <si>
    <t>ISO 11620, LIBER/U (international)</t>
  </si>
  <si>
    <t>LIBER/U</t>
  </si>
  <si>
    <t>Personnel impliqué dans des actions de coopération nationale</t>
  </si>
  <si>
    <t>Ens_res_elec</t>
  </si>
  <si>
    <t>Bibl_associées</t>
  </si>
  <si>
    <t>. dont places de travail en groupe</t>
  </si>
  <si>
    <t>Ens_archiv_ouvertes</t>
  </si>
  <si>
    <t>Places (et horaires d'ouverture)</t>
  </si>
  <si>
    <t>dont :</t>
  </si>
  <si>
    <t>*</t>
  </si>
  <si>
    <t>Nombre d'heures de formations suivies par le personnel</t>
  </si>
  <si>
    <t>INFORMATIONS GÉNÉRALES</t>
  </si>
  <si>
    <t>Ens_Budget</t>
  </si>
  <si>
    <t>Autres documents sur support (*)</t>
  </si>
  <si>
    <t>Documentation sur support</t>
  </si>
  <si>
    <t>DOCUMENTATION NUMERIQUE GEREE PAR L'ETABLISSEMENT</t>
  </si>
  <si>
    <t>DOCUMENTATION SUR SUPPORT</t>
  </si>
  <si>
    <t>ZOOM SUR LES DOCUMENTS PATRIMONIAUX SUR SUPPORT (LIVRES, PERIODIQUES, AUTRES)</t>
  </si>
  <si>
    <t>ACQUISE (stockage par l'établissement)</t>
  </si>
  <si>
    <t>STOCKS</t>
  </si>
  <si>
    <t>FLUX</t>
  </si>
  <si>
    <t>USAGES</t>
  </si>
  <si>
    <t>T1</t>
  </si>
  <si>
    <t>T2</t>
  </si>
  <si>
    <t>T3</t>
  </si>
  <si>
    <t>T4</t>
  </si>
  <si>
    <t>Étudiants licence</t>
  </si>
  <si>
    <t>Étudiants master</t>
  </si>
  <si>
    <t xml:space="preserve">Étudiants doctorat </t>
  </si>
  <si>
    <t>ACCES AUX RESSOURCES DOCUMENTAIRES SUR SUPPORT</t>
  </si>
  <si>
    <t>Service de référence en ligne : nombre de questions traitées par l'établissement</t>
  </si>
  <si>
    <t>Nombre de prêts de documents sur support</t>
  </si>
  <si>
    <t>Nombre de documents sur support consultés en libre accès (sur semaine test)</t>
  </si>
  <si>
    <t>Nombre de documents sur support communiqués en accès indirect (en magasin)</t>
  </si>
  <si>
    <t>Nombre de documents sur support d'autres bibliothèques demandés en PEB par les publics de la bibliothèque (PEB DEMANDEUR - demandes expédiées)</t>
  </si>
  <si>
    <r>
      <t xml:space="preserve">Nombre de documents sur support d'autres bibliothèques demandés en PEB par les publics de la bibliothèque (PEB DEMANDEUR - demandes expédiées </t>
    </r>
    <r>
      <rPr>
        <u/>
        <sz val="12"/>
        <rFont val="Arial"/>
      </rPr>
      <t>et satisfaites</t>
    </r>
    <r>
      <rPr>
        <sz val="12"/>
        <rFont val="Arial"/>
      </rPr>
      <t>)</t>
    </r>
  </si>
  <si>
    <t>Nombre de documents sur support de la bibliothèque demandés en PEB par les publics d'autres bibliothèques (PEB FOURNISSEUR - demandes reçues)</t>
  </si>
  <si>
    <r>
      <t xml:space="preserve">Nombre de documents sur support de la bibliothèque demandés en PEB par les publics d'autres bibliothèques (PEB FOURNISSEUR - demandes reçues </t>
    </r>
    <r>
      <rPr>
        <u/>
        <sz val="12"/>
        <rFont val="Arial"/>
      </rPr>
      <t>et satisfaites</t>
    </r>
    <r>
      <rPr>
        <sz val="12"/>
        <rFont val="Arial"/>
      </rPr>
      <t>)</t>
    </r>
  </si>
  <si>
    <t>3 - Collections sur supports</t>
  </si>
  <si>
    <t>Autres documents sur supports (*)</t>
  </si>
  <si>
    <t>Total Documentation sur support</t>
  </si>
  <si>
    <t>Les documents sur supports ou numériques gérés par l'Unité et qui entrent et qui sortent
Les documents numériques auxquels l'Unité a accès par abonnement</t>
  </si>
  <si>
    <t>TOTAL PUBLIC fréquentant la Bibliothèque dans les murs et hors les murs (*)</t>
  </si>
  <si>
    <t>Thèses, HDR, mémoires et travaux universitaires (nativement numériques)</t>
  </si>
  <si>
    <t>Nombre d'heures dispensées (réalisées par les personnels)</t>
  </si>
  <si>
    <t>Nombre d'usagers concernés</t>
  </si>
  <si>
    <t>Nombre d'usagers formés</t>
  </si>
  <si>
    <t>Services au public</t>
  </si>
  <si>
    <t>Personnel impliqué dans des actions de coopération internationale</t>
  </si>
  <si>
    <t xml:space="preserve">Autres </t>
  </si>
  <si>
    <t>Personnel affectées aux autres tâches liées à l'activité du SCD</t>
  </si>
  <si>
    <t>f4</t>
  </si>
  <si>
    <t>Nombre d'infos à saisir par la Bibliothèque : 0</t>
  </si>
  <si>
    <t>Nombre d'infos à saisir par la Bibliothèque : 4</t>
  </si>
  <si>
    <t>Nombre d'infos à récupérer de l'établissement : 4</t>
  </si>
  <si>
    <t>Nombre d'heures de formation dispensées</t>
  </si>
  <si>
    <t>Nombre d'ETP</t>
  </si>
  <si>
    <t>Nombre de personnes physiques</t>
  </si>
  <si>
    <t>Nombre de sessions suivies par le personnel</t>
  </si>
  <si>
    <t>Autres personnels de l'État</t>
  </si>
  <si>
    <t>Au 31/12 ou sur l'année civlle</t>
  </si>
  <si>
    <t>Nb de données à saisir : 18</t>
  </si>
  <si>
    <t>Données issues de l'établissement</t>
  </si>
  <si>
    <t>Ens_Recettes</t>
  </si>
  <si>
    <t>Ens_Dépenses</t>
  </si>
  <si>
    <t>Ens_PEB</t>
  </si>
  <si>
    <t>Ens_données_quali</t>
  </si>
  <si>
    <t>Uni_Public_inscrit</t>
  </si>
  <si>
    <t>Uni_activités</t>
  </si>
  <si>
    <t>Uni_collections</t>
  </si>
  <si>
    <t>Uni_accroiss_coll (ACQ et DDE)</t>
  </si>
  <si>
    <t>Uni_dep_acq</t>
  </si>
  <si>
    <t>Uni_locaux_postes</t>
  </si>
  <si>
    <t>Uni_arch_ouvertes</t>
  </si>
  <si>
    <t>BA</t>
  </si>
  <si>
    <t>Onglets ESGBU 2014</t>
  </si>
  <si>
    <t>Onglets ESGBU actuelle</t>
  </si>
  <si>
    <r>
      <t xml:space="preserve">Données à saisir par bibliothèque (ens ou </t>
    </r>
    <r>
      <rPr>
        <b/>
        <sz val="12"/>
        <color rgb="FF0000FF"/>
        <rFont val="Arial"/>
      </rPr>
      <t>uni)</t>
    </r>
  </si>
  <si>
    <r>
      <t xml:space="preserve">Données ESGBU actuelles (ens </t>
    </r>
    <r>
      <rPr>
        <b/>
        <sz val="12"/>
        <color rgb="FF0000FF"/>
        <rFont val="Arial"/>
      </rPr>
      <t>ou uni)</t>
    </r>
  </si>
  <si>
    <t>Pour une BU avec 4 unités et 5 BA</t>
  </si>
  <si>
    <t>ESGBU 2014</t>
  </si>
  <si>
    <t>ESGBU 2013</t>
  </si>
  <si>
    <t>ISO 11620 : total des ETP de traitement des ressources</t>
  </si>
  <si>
    <t>ISO 11620 + IFLA + IGB INT + LIBER/U</t>
  </si>
  <si>
    <t>IGB INT, LIBER/U</t>
  </si>
  <si>
    <t>BIX, LIBER/U</t>
  </si>
  <si>
    <t>ISO 11620 (ETP) + IFLA + BIX + IGB INT + EPRIST</t>
  </si>
  <si>
    <t>Volumes entrés : IFLA + BIX</t>
  </si>
  <si>
    <t>Recettes provenant de subventions spéciales ou de fonds propres</t>
  </si>
  <si>
    <t>EPRIST (Périodiques), LIBER/U (revues)</t>
  </si>
  <si>
    <t>ISO 11620 ; IFLA ; LIBER/U</t>
  </si>
  <si>
    <t>ISO 11620 ; IFLA ; EPRIST ; LIBER/U ; BIX</t>
  </si>
  <si>
    <t>ISO 11620 + IFLA + BIX + IGB INT</t>
  </si>
  <si>
    <t>ISO 11620 + IFLA + BIX + IGB INT (périod.) + EPRIST (BDD)</t>
  </si>
  <si>
    <t>ISO11620 +  IFLA + BIX + IGB INT + EPRIST</t>
  </si>
  <si>
    <t>ISO 11620 + IFLA + BIX + IGB INT + EPRIST + LIBER/U</t>
  </si>
  <si>
    <r>
      <t xml:space="preserve">ISO 11620 + IFLA + BIX + IGB INT + EPRIST + LIBER/U
</t>
    </r>
    <r>
      <rPr>
        <sz val="12"/>
        <rFont val="Arial"/>
      </rPr>
      <t>Voir onglets Ens_dep_doc</t>
    </r>
  </si>
  <si>
    <t>L'adresse des unités permettrait à terme de géolocaliser les données</t>
  </si>
  <si>
    <t>ISO 11620, ERE</t>
  </si>
  <si>
    <t>Docs entrés : ISO 11620 (vol), IFLA, BIX, IGB INT, EPRIST</t>
  </si>
  <si>
    <t>Docs entrés : ISO 11620 (vol),</t>
  </si>
  <si>
    <t>ENSEMBLE : COLLECTIONS (FLUX)</t>
  </si>
  <si>
    <t>ISO 11620, IFLA</t>
  </si>
  <si>
    <t>ISO 11620 + IFLA + BIX + UMULTIRANK</t>
  </si>
  <si>
    <t>ISO 11620 + IFLA + BIX + IGB + EPRIST + LIBER/U</t>
  </si>
  <si>
    <t>Nombre d'unités vues ou téléchargées</t>
  </si>
  <si>
    <t>Nombre d'unités vues ou téléchargées de la collection numérisée</t>
  </si>
  <si>
    <t>Nombre d'unités vues ou téléchargées pour la documentation pédagogique numérique</t>
  </si>
  <si>
    <t>ISO 11620 + IFLA + EPRIST + IGB INT + LIBER/U</t>
  </si>
  <si>
    <t>ISO11620, BIX, IGB INT, EPRIST</t>
  </si>
  <si>
    <t>IGB INT, EPRIST</t>
  </si>
  <si>
    <t>IFLA + BIX</t>
  </si>
  <si>
    <t>ISO 11620 + IFLA + EPRIST</t>
  </si>
  <si>
    <t>BIX + EPRIST</t>
  </si>
  <si>
    <t>DDT</t>
  </si>
  <si>
    <t>dont Conservateurs généraux</t>
  </si>
  <si>
    <t xml:space="preserve">dont Conservateurs </t>
  </si>
  <si>
    <t xml:space="preserve">dont Bibliothécaires </t>
  </si>
  <si>
    <t>F =F1+F2+F3+F4</t>
  </si>
  <si>
    <t>Tous sauf postes Etat</t>
  </si>
  <si>
    <t>Dont Dépenses de numérisation</t>
  </si>
  <si>
    <t>voir avec Sophie</t>
  </si>
  <si>
    <t xml:space="preserve"> &lt; 1811</t>
  </si>
  <si>
    <t>Documents pédagogiques nativement numériques</t>
  </si>
  <si>
    <t>Dont documentation numérique produite en accès libre</t>
  </si>
  <si>
    <t>hors droits d'usage, droits d'accès</t>
  </si>
  <si>
    <t>Tout compris (périodiques, ebooks, bases de données...)</t>
  </si>
  <si>
    <t>droit d'accès</t>
  </si>
  <si>
    <t>Bases de données</t>
  </si>
  <si>
    <t xml:space="preserve">Livres </t>
  </si>
  <si>
    <t>DOCUMENTATION NUMERIQUE SUR ABONNEMENT</t>
  </si>
  <si>
    <t>c</t>
  </si>
  <si>
    <t>Revues</t>
  </si>
  <si>
    <t>Nombre de titres total des documents référencés dans le système de collecte (notice seule)</t>
  </si>
  <si>
    <t>Nombre de titres total des documents référencés dans le système de collecte (notice + texte intégral)</t>
  </si>
  <si>
    <t>Accroissement annuel des documents référencés dans le système de collecte (notices + texte intégral)</t>
  </si>
  <si>
    <t>Accroissement annuel des documents référencés dans le système de collecte (notice seule)</t>
  </si>
  <si>
    <t>Nombre de visites sur le portail d'accès des archives ouvertes</t>
  </si>
  <si>
    <t>Nombre de téléchargements sur le portail d'accès des archives ouvertes</t>
  </si>
  <si>
    <t>T1+ (calcul automatique à partir des données de l'année précédente)</t>
  </si>
  <si>
    <t>T2+ (calcul automatique à partir des données de l'année précédente)</t>
  </si>
  <si>
    <t>L</t>
  </si>
  <si>
    <t>M</t>
  </si>
  <si>
    <t>D</t>
  </si>
  <si>
    <t>EC</t>
  </si>
  <si>
    <t>Public</t>
  </si>
  <si>
    <t>Pour les BIU TOTAL usagers inscrits</t>
  </si>
  <si>
    <t>Nombre d'heures par semaine en période normale (hors horaires réduits)</t>
  </si>
  <si>
    <t>Dont nombre d'heures un jour de la semaine entre 8-19h (L/V globaliser)</t>
  </si>
  <si>
    <t>Dont nombre d'heures un jour de la semaine entre 19h et 8 h (L/V globaliser)</t>
  </si>
  <si>
    <t>Nombre de jours par an (toute période confondue)</t>
  </si>
  <si>
    <t>Nombre d'unités vues ou téléchargées pour la production scientifique, thèses numériques</t>
  </si>
  <si>
    <t>ce ne sont pas des personnes uniques</t>
  </si>
  <si>
    <t>Actvités / Fonctions des personnels</t>
  </si>
  <si>
    <t>Personnel affecté à la fourniture et au développement de services et ressources numériques (cf. typologie ISO 2789)</t>
  </si>
  <si>
    <t>Personnel affecté à l'acqusition et au traitement des ressources imprimées (livres + autres)</t>
  </si>
  <si>
    <t>Personnel impliqué en salle de lecture : pour le prêt, la communication, le renseignement au public, et actions culturelles</t>
  </si>
  <si>
    <t>Nombre d'infos à récupérer de l'établissement : 8</t>
  </si>
  <si>
    <t>Définition commune à préciser</t>
  </si>
  <si>
    <t>Nombre d'infos à saisir par la Bibliothèque : 5</t>
  </si>
  <si>
    <t>S1</t>
  </si>
  <si>
    <t>S3</t>
  </si>
  <si>
    <t>S2</t>
  </si>
  <si>
    <t>N</t>
  </si>
  <si>
    <t>DD : S1+S2+S3+N</t>
  </si>
  <si>
    <t>DN</t>
  </si>
  <si>
    <t>DP</t>
  </si>
  <si>
    <t>Dont dépenses de PEB</t>
  </si>
  <si>
    <t>T1+T2+T3</t>
  </si>
  <si>
    <t>V1</t>
  </si>
  <si>
    <t>V2</t>
  </si>
  <si>
    <t>ML1</t>
  </si>
  <si>
    <t>ML2</t>
  </si>
  <si>
    <t>ML3</t>
  </si>
  <si>
    <t>ML1+ML2+ML3</t>
  </si>
  <si>
    <t>MLA1</t>
  </si>
  <si>
    <t>MLA2</t>
  </si>
  <si>
    <t>MLA3</t>
  </si>
  <si>
    <t>MLA1+MLA2+MLA3</t>
  </si>
  <si>
    <t>TPAT</t>
  </si>
  <si>
    <t>VPAT</t>
  </si>
  <si>
    <t>MLPAT</t>
  </si>
  <si>
    <t>DN1</t>
  </si>
  <si>
    <t>DN2</t>
  </si>
  <si>
    <t>DN3</t>
  </si>
  <si>
    <t>DN4</t>
  </si>
  <si>
    <t>DN1+DN2+DN3</t>
  </si>
  <si>
    <t>DN1_To</t>
  </si>
  <si>
    <t>DN2_To</t>
  </si>
  <si>
    <t>DN3_To</t>
  </si>
  <si>
    <t>DN4_To</t>
  </si>
  <si>
    <t>DN1_To+DN2_To+DN3_To</t>
  </si>
  <si>
    <t>DN1+DN2+DN3+DN4</t>
  </si>
  <si>
    <t>DN1_To+DN2_To+DN3_To+DN4_To</t>
  </si>
  <si>
    <t>DN_LA</t>
  </si>
  <si>
    <t>DN_LA_To</t>
  </si>
  <si>
    <t>Nombre d'infos à saisir par la Bibliothèque : 25</t>
  </si>
  <si>
    <t>tse1+tse2</t>
  </si>
  <si>
    <t>tse1</t>
  </si>
  <si>
    <t>tse2</t>
  </si>
  <si>
    <t>vse1+vse2</t>
  </si>
  <si>
    <t>vse1</t>
  </si>
  <si>
    <t>vse2</t>
  </si>
  <si>
    <t>tss1+tss2</t>
  </si>
  <si>
    <t>tss1</t>
  </si>
  <si>
    <t>tss2</t>
  </si>
  <si>
    <t>vss1+vss2</t>
  </si>
  <si>
    <t>vss2</t>
  </si>
  <si>
    <t>tne1</t>
  </si>
  <si>
    <t>tne2</t>
  </si>
  <si>
    <t>tne3</t>
  </si>
  <si>
    <t>tne4</t>
  </si>
  <si>
    <t>tne1+tne+tne3</t>
  </si>
  <si>
    <t>tne1+tne2+tne3+tne4</t>
  </si>
  <si>
    <t>tne1_To</t>
  </si>
  <si>
    <t>tne2_To</t>
  </si>
  <si>
    <t>tne3_To</t>
  </si>
  <si>
    <t>tne4_To</t>
  </si>
  <si>
    <t>tne1_To+tne2_To+tne3_To</t>
  </si>
  <si>
    <t>tne1_To+tne2_To+tne3_To+tne4_To</t>
  </si>
  <si>
    <t>tns1+tns2+tns3+tns4</t>
  </si>
  <si>
    <t>tns1+tns+tns3</t>
  </si>
  <si>
    <t>tns1</t>
  </si>
  <si>
    <t>tns2</t>
  </si>
  <si>
    <t>tns3</t>
  </si>
  <si>
    <t>tns4</t>
  </si>
  <si>
    <t>tns1_To+tns2_To+tns3_To+tns4_To</t>
  </si>
  <si>
    <t>tns1_To+tns2_To+tns3_To</t>
  </si>
  <si>
    <t>tns1_To</t>
  </si>
  <si>
    <t>tns2_To</t>
  </si>
  <si>
    <t>tns3_To</t>
  </si>
  <si>
    <t>tns4_To</t>
  </si>
  <si>
    <t>Nombre d'infos à saisir par la Bibliothèque : 27</t>
  </si>
  <si>
    <t>ENSEMBLE : COLLECTIONS NUMERIQUES (STOCKS)</t>
  </si>
  <si>
    <t>Les documents (numériques) qui appartiennent à l'Etablissement et dont le stockage est géré par lui</t>
  </si>
  <si>
    <t>Nombre d'infos à saisir par la Bibliothèque : 10</t>
  </si>
  <si>
    <t>UNITE : COLLECTIONS SUR SUPPORT (STOCKS)</t>
  </si>
  <si>
    <t>Les documents (sur supports) qui appartiennent à l'Unité et dont le stockage est géré par lui</t>
  </si>
  <si>
    <t>Nombre d'infos à saisir par la Bibliothèque : 14</t>
  </si>
  <si>
    <t>Nombre d'infos à saisir par la Bibliothèque : 6</t>
  </si>
  <si>
    <t>PF_IN</t>
  </si>
  <si>
    <t>INS</t>
  </si>
  <si>
    <t>(*) : entrées, prêt, consulation ressource numérique, poste informatique, wifi, formation, demande de renseignement...</t>
  </si>
  <si>
    <t>TOTAL PUBLIC fréquentant la Bibliothèque dans les murs</t>
  </si>
  <si>
    <t>pas forcément tous les ans (nécessité d'enquêtes)</t>
  </si>
  <si>
    <t>Surface (de plancher)</t>
  </si>
  <si>
    <t>Surface (de plancher) allouée à l'accueil du public</t>
  </si>
  <si>
    <t>etp1.2</t>
  </si>
  <si>
    <t>etp1.3</t>
  </si>
  <si>
    <t>etp1.1</t>
  </si>
  <si>
    <t>pp1.1</t>
  </si>
  <si>
    <t>pp1.2</t>
  </si>
  <si>
    <t>pp1.3</t>
  </si>
  <si>
    <t>Nombre d'infos à récupérer de l'établissement : 24</t>
  </si>
  <si>
    <t>f8</t>
  </si>
  <si>
    <t>f9</t>
  </si>
  <si>
    <r>
      <t xml:space="preserve">. </t>
    </r>
    <r>
      <rPr>
        <sz val="12"/>
        <rFont val="Arial"/>
      </rPr>
      <t>surface plancher</t>
    </r>
  </si>
  <si>
    <r>
      <t xml:space="preserve">. </t>
    </r>
    <r>
      <rPr>
        <sz val="12"/>
        <rFont val="Arial"/>
      </rPr>
      <t>surface plancher pour le public</t>
    </r>
  </si>
  <si>
    <r>
      <t xml:space="preserve">. </t>
    </r>
    <r>
      <rPr>
        <sz val="12"/>
        <rFont val="Arial"/>
      </rPr>
      <t>places de lecture</t>
    </r>
  </si>
  <si>
    <r>
      <t xml:space="preserve">. </t>
    </r>
    <r>
      <rPr>
        <sz val="12"/>
        <rFont val="Arial"/>
      </rPr>
      <t>total mètres linéaires</t>
    </r>
  </si>
  <si>
    <r>
      <t xml:space="preserve">. </t>
    </r>
    <r>
      <rPr>
        <sz val="12"/>
        <rFont val="Arial"/>
      </rPr>
      <t>total nombre de titres</t>
    </r>
  </si>
  <si>
    <r>
      <t>.</t>
    </r>
    <r>
      <rPr>
        <sz val="12"/>
        <rFont val="Arial"/>
      </rPr>
      <t xml:space="preserve"> nombre de volumes</t>
    </r>
  </si>
  <si>
    <r>
      <t xml:space="preserve">. </t>
    </r>
    <r>
      <rPr>
        <sz val="12"/>
        <rFont val="Arial"/>
      </rPr>
      <t>nombre de périodiques (titres)</t>
    </r>
  </si>
  <si>
    <r>
      <t>.</t>
    </r>
    <r>
      <rPr>
        <sz val="12"/>
        <rFont val="Arial"/>
      </rPr>
      <t xml:space="preserve"> nombre de livres  (volumes)</t>
    </r>
  </si>
  <si>
    <r>
      <t>.</t>
    </r>
    <r>
      <rPr>
        <sz val="12"/>
        <rFont val="Arial"/>
      </rPr>
      <t xml:space="preserve"> nombre autres (volumes)</t>
    </r>
  </si>
  <si>
    <t>2 - Personnel (en ETP)</t>
  </si>
  <si>
    <r>
      <t>.</t>
    </r>
    <r>
      <rPr>
        <sz val="12"/>
        <rFont val="Arial"/>
      </rPr>
      <t xml:space="preserve"> nombre d'abonnements périodiques</t>
    </r>
  </si>
  <si>
    <t>4 - Acquisitions collections sur supports</t>
  </si>
  <si>
    <t>5 - Dépenses documentaires</t>
  </si>
  <si>
    <t>6 - Dépenses de personnel</t>
  </si>
  <si>
    <t>7 - Ouverture hebdomadaire</t>
  </si>
  <si>
    <t>8 - Entrées dans l'année</t>
  </si>
  <si>
    <t>9 - Prêts dans l'année</t>
  </si>
  <si>
    <t>10 - Public inscrit</t>
  </si>
  <si>
    <t>BA1</t>
  </si>
  <si>
    <t>BA2</t>
  </si>
  <si>
    <t>BA3</t>
  </si>
  <si>
    <t>BA4</t>
  </si>
  <si>
    <t>BA5</t>
  </si>
  <si>
    <t>BA6</t>
  </si>
  <si>
    <t>BA7</t>
  </si>
  <si>
    <t>BA8</t>
  </si>
  <si>
    <t>BA9</t>
  </si>
  <si>
    <t>BA10</t>
  </si>
  <si>
    <t>BA11</t>
  </si>
  <si>
    <t>BA12</t>
  </si>
  <si>
    <t>BA13</t>
  </si>
  <si>
    <t>BA14</t>
  </si>
  <si>
    <t>BA15</t>
  </si>
  <si>
    <t>BA16</t>
  </si>
  <si>
    <t>BA17</t>
  </si>
  <si>
    <t>BA18</t>
  </si>
  <si>
    <t>Ens_coll_num</t>
  </si>
  <si>
    <t>Uni_coll_supp</t>
  </si>
  <si>
    <t>Pour une BU avec 1 unité et 1 BA</t>
  </si>
  <si>
    <t>Ens_coll_flux</t>
  </si>
  <si>
    <t>DEMANDES DE DOCUMENTS PAR LE PEB</t>
  </si>
  <si>
    <t xml:space="preserve">ENSEMBLE : USAGES </t>
  </si>
  <si>
    <t>UNITÉS : USAGES</t>
  </si>
  <si>
    <t>Nombre d'infos à saisir par la Bibliothèque : 18</t>
  </si>
  <si>
    <t>Ens_usages</t>
  </si>
  <si>
    <t>Uni_usages</t>
  </si>
  <si>
    <t>Personnel affecté aux actvités de soutien et de valorisation de la recherche</t>
  </si>
  <si>
    <t>f10</t>
  </si>
  <si>
    <t>Nombre d'infos à saisir par la Bibliothèque 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</si>
</sst>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i/>
      <sz val="12"/>
      <color rgb="FF0000FF"/>
      <name val="Arial"/>
    </font>
    <font>
      <sz val="12"/>
      <color rgb="FF0000FF"/>
      <name val="Arial"/>
    </font>
    <font>
      <i/>
      <sz val="12"/>
      <color rgb="FF660066"/>
      <name val="Arial"/>
    </font>
    <font>
      <sz val="12"/>
      <color rgb="FF660066"/>
      <name val="Arial"/>
    </font>
    <font>
      <b/>
      <i/>
      <sz val="12"/>
      <name val="Arial"/>
      <family val="2"/>
    </font>
    <font>
      <sz val="12"/>
      <color rgb="FFFF0000"/>
      <name val="Arial"/>
    </font>
    <font>
      <sz val="12"/>
      <color rgb="FF3366FF"/>
      <name val="Arial"/>
    </font>
    <font>
      <b/>
      <sz val="12"/>
      <color rgb="FF0000FF"/>
      <name val="Arial"/>
    </font>
    <font>
      <b/>
      <sz val="12"/>
      <color rgb="FF660066"/>
      <name val="Arial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rgb="FF3366FF"/>
      <name val="Arial"/>
    </font>
    <font>
      <u/>
      <sz val="12"/>
      <name val="Arial"/>
    </font>
    <font>
      <i/>
      <u/>
      <sz val="12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rgb="FFFF0000"/>
      <name val="Arial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Arial"/>
    </font>
    <font>
      <sz val="11"/>
      <name val="Arial"/>
    </font>
    <font>
      <b/>
      <sz val="11"/>
      <name val="Arial"/>
    </font>
    <font>
      <sz val="11"/>
      <color rgb="FFFF0000"/>
      <name val="Arial"/>
    </font>
    <font>
      <b/>
      <i/>
      <sz val="12"/>
      <color rgb="FF0000FF"/>
      <name val="Arial"/>
    </font>
    <font>
      <b/>
      <sz val="12"/>
      <color theme="1"/>
      <name val="Arial"/>
    </font>
    <font>
      <b/>
      <sz val="12"/>
      <color rgb="FFFF0000"/>
      <name val="Arial"/>
    </font>
    <font>
      <b/>
      <i/>
      <sz val="12"/>
      <color rgb="FFFF0000"/>
      <name val="Arial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46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 indent="2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 inden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2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 wrapText="1"/>
    </xf>
    <xf numFmtId="0" fontId="1" fillId="5" borderId="1" xfId="0" quotePrefix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12" fillId="0" borderId="1" xfId="0" applyFont="1" applyBorder="1" applyAlignment="1">
      <alignment horizontal="left" vertical="center" wrapText="1" indent="2"/>
    </xf>
    <xf numFmtId="0" fontId="23" fillId="0" borderId="0" xfId="0" applyFont="1"/>
    <xf numFmtId="0" fontId="1" fillId="0" borderId="8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22" fillId="0" borderId="0" xfId="0" applyFont="1"/>
    <xf numFmtId="0" fontId="0" fillId="0" borderId="0" xfId="0" applyFill="1"/>
    <xf numFmtId="0" fontId="24" fillId="0" borderId="0" xfId="0" applyFont="1" applyFill="1"/>
    <xf numFmtId="0" fontId="4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4" fillId="9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4" fillId="3" borderId="11" xfId="0" applyFont="1" applyFill="1" applyBorder="1" applyAlignment="1">
      <alignment vertical="center"/>
    </xf>
    <xf numFmtId="0" fontId="1" fillId="2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center" vertical="center"/>
    </xf>
    <xf numFmtId="0" fontId="1" fillId="9" borderId="1" xfId="0" quotePrefix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left" vertical="center"/>
    </xf>
    <xf numFmtId="0" fontId="2" fillId="9" borderId="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indent="1"/>
    </xf>
    <xf numFmtId="0" fontId="2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29" fillId="0" borderId="15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top" wrapText="1"/>
    </xf>
    <xf numFmtId="0" fontId="24" fillId="0" borderId="15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4" fillId="0" borderId="16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6" xfId="0" applyFont="1" applyBorder="1" applyAlignment="1">
      <alignment vertical="top"/>
    </xf>
    <xf numFmtId="0" fontId="24" fillId="0" borderId="16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/>
    </xf>
    <xf numFmtId="9" fontId="24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1" fillId="7" borderId="1" xfId="0" applyFont="1" applyFill="1" applyBorder="1" applyAlignment="1">
      <alignment vertical="center" wrapText="1"/>
    </xf>
    <xf numFmtId="0" fontId="0" fillId="0" borderId="1" xfId="0" applyFont="1" applyBorder="1"/>
    <xf numFmtId="0" fontId="1" fillId="7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32" fillId="0" borderId="0" xfId="0" applyFont="1"/>
    <xf numFmtId="0" fontId="33" fillId="0" borderId="0" xfId="0" applyFont="1"/>
    <xf numFmtId="0" fontId="1" fillId="0" borderId="0" xfId="0" applyFont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34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2"/>
    </xf>
    <xf numFmtId="0" fontId="12" fillId="0" borderId="0" xfId="0" applyFont="1" applyAlignment="1">
      <alignment horizontal="left" vertical="center"/>
    </xf>
    <xf numFmtId="2" fontId="32" fillId="0" borderId="0" xfId="0" applyNumberFormat="1" applyFont="1"/>
    <xf numFmtId="2" fontId="12" fillId="0" borderId="7" xfId="0" applyNumberFormat="1" applyFont="1" applyBorder="1" applyAlignment="1">
      <alignment horizontal="center" wrapText="1"/>
    </xf>
    <xf numFmtId="2" fontId="1" fillId="10" borderId="1" xfId="0" applyNumberFormat="1" applyFont="1" applyFill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2" fontId="1" fillId="0" borderId="3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left" vertical="center"/>
    </xf>
    <xf numFmtId="2" fontId="2" fillId="0" borderId="0" xfId="0" applyNumberFormat="1" applyFont="1"/>
    <xf numFmtId="0" fontId="30" fillId="9" borderId="1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22" fillId="0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2" fillId="0" borderId="0" xfId="0" applyFont="1" applyFill="1"/>
    <xf numFmtId="0" fontId="1" fillId="0" borderId="1" xfId="0" applyFont="1" applyFill="1" applyBorder="1" applyAlignment="1">
      <alignment horizontal="left" vertical="center" indent="2"/>
    </xf>
    <xf numFmtId="0" fontId="1" fillId="0" borderId="1" xfId="0" applyFont="1" applyFill="1" applyBorder="1" applyAlignment="1">
      <alignment horizontal="left" vertical="center" indent="3"/>
    </xf>
    <xf numFmtId="0" fontId="2" fillId="0" borderId="1" xfId="0" applyFont="1" applyFill="1" applyBorder="1" applyAlignment="1">
      <alignment horizontal="left" vertical="center" indent="3"/>
    </xf>
    <xf numFmtId="0" fontId="2" fillId="0" borderId="0" xfId="0" applyFont="1" applyFill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29" fillId="0" borderId="12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</cellXfs>
  <cellStyles count="46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29" sqref="D29"/>
    </sheetView>
  </sheetViews>
  <sheetFormatPr baseColWidth="10" defaultRowHeight="15" x14ac:dyDescent="0"/>
  <cols>
    <col min="1" max="1" width="23" style="173" customWidth="1"/>
    <col min="2" max="2" width="21.6640625" style="175" customWidth="1"/>
    <col min="3" max="6" width="18.5" style="174" customWidth="1"/>
    <col min="7" max="7" width="21.6640625" style="175" customWidth="1"/>
    <col min="8" max="8" width="17.33203125" style="175" bestFit="1" customWidth="1"/>
    <col min="9" max="9" width="17.83203125" style="173" bestFit="1" customWidth="1"/>
    <col min="10" max="10" width="5.1640625" style="173" bestFit="1" customWidth="1"/>
    <col min="11" max="11" width="3.5" style="173" bestFit="1" customWidth="1"/>
    <col min="12" max="16384" width="10.83203125" style="173"/>
  </cols>
  <sheetData>
    <row r="1" spans="1:11" ht="16" thickTop="1">
      <c r="B1" s="269" t="s">
        <v>340</v>
      </c>
      <c r="C1" s="270"/>
      <c r="D1" s="270"/>
      <c r="E1" s="272"/>
      <c r="F1" s="271"/>
      <c r="G1" s="269" t="s">
        <v>341</v>
      </c>
      <c r="H1" s="270"/>
      <c r="I1" s="271"/>
    </row>
    <row r="2" spans="1:11" ht="53" customHeight="1">
      <c r="A2" s="172"/>
      <c r="B2" s="176" t="s">
        <v>335</v>
      </c>
      <c r="C2" s="177" t="s">
        <v>322</v>
      </c>
      <c r="D2" s="177" t="s">
        <v>337</v>
      </c>
      <c r="E2" s="178" t="s">
        <v>554</v>
      </c>
      <c r="F2" s="178" t="s">
        <v>339</v>
      </c>
      <c r="G2" s="176" t="s">
        <v>336</v>
      </c>
      <c r="H2" s="177" t="s">
        <v>338</v>
      </c>
      <c r="I2" s="178" t="s">
        <v>339</v>
      </c>
    </row>
    <row r="3" spans="1:11">
      <c r="B3" s="179"/>
      <c r="C3" s="177">
        <f>SUM(C5:C31)</f>
        <v>40</v>
      </c>
      <c r="D3" s="177">
        <f>SUM(D5:D31)</f>
        <v>143</v>
      </c>
      <c r="E3" s="178">
        <f>SUM(E5:E31)</f>
        <v>183</v>
      </c>
      <c r="F3" s="178">
        <f>SUM(F5:F31)</f>
        <v>459</v>
      </c>
      <c r="G3" s="179"/>
      <c r="H3" s="177">
        <f>SUM(H5:H31)</f>
        <v>286</v>
      </c>
      <c r="I3" s="178">
        <f>SUM(I5:I31)</f>
        <v>923</v>
      </c>
      <c r="J3" s="199">
        <f>(I3-F3)/I3</f>
        <v>0.50270855904658718</v>
      </c>
    </row>
    <row r="4" spans="1:11">
      <c r="A4" s="169" t="s">
        <v>1</v>
      </c>
      <c r="B4" s="180"/>
      <c r="C4" s="181"/>
      <c r="D4" s="181"/>
      <c r="E4" s="182"/>
      <c r="F4" s="182"/>
      <c r="G4" s="179"/>
      <c r="H4" s="192"/>
      <c r="I4" s="193"/>
    </row>
    <row r="5" spans="1:11">
      <c r="A5" s="170">
        <v>1</v>
      </c>
      <c r="B5" s="180" t="s">
        <v>272</v>
      </c>
      <c r="C5" s="184">
        <f>8+4</f>
        <v>12</v>
      </c>
      <c r="D5" s="184">
        <v>4</v>
      </c>
      <c r="E5" s="182">
        <f>D5+C5</f>
        <v>16</v>
      </c>
      <c r="F5" s="182">
        <f>D5+C5</f>
        <v>16</v>
      </c>
      <c r="G5" s="179"/>
      <c r="H5" s="192"/>
      <c r="I5" s="193"/>
      <c r="J5"/>
      <c r="K5"/>
    </row>
    <row r="6" spans="1:11">
      <c r="A6" s="170"/>
      <c r="B6" s="183"/>
      <c r="C6" s="184"/>
      <c r="D6" s="184"/>
      <c r="E6" s="182"/>
      <c r="F6" s="182"/>
      <c r="G6" s="179" t="s">
        <v>323</v>
      </c>
      <c r="H6" s="192">
        <v>10</v>
      </c>
      <c r="I6" s="193">
        <f>H6</f>
        <v>10</v>
      </c>
      <c r="J6"/>
      <c r="K6"/>
    </row>
    <row r="7" spans="1:11">
      <c r="A7" s="170"/>
      <c r="B7" s="183"/>
      <c r="C7" s="184"/>
      <c r="D7" s="184"/>
      <c r="E7" s="182"/>
      <c r="F7" s="182"/>
      <c r="G7" s="179" t="s">
        <v>324</v>
      </c>
      <c r="H7" s="192">
        <v>23</v>
      </c>
      <c r="I7" s="193">
        <f t="shared" ref="I7:I8" si="0">H7</f>
        <v>23</v>
      </c>
      <c r="J7"/>
      <c r="K7"/>
    </row>
    <row r="8" spans="1:11">
      <c r="A8" s="170"/>
      <c r="B8" s="183"/>
      <c r="C8" s="184"/>
      <c r="D8" s="184"/>
      <c r="E8" s="182"/>
      <c r="F8" s="182"/>
      <c r="G8" s="179" t="s">
        <v>326</v>
      </c>
      <c r="H8" s="192">
        <v>4</v>
      </c>
      <c r="I8" s="193">
        <f t="shared" si="0"/>
        <v>4</v>
      </c>
      <c r="J8"/>
      <c r="K8"/>
    </row>
    <row r="9" spans="1:11">
      <c r="A9" s="170">
        <v>2</v>
      </c>
      <c r="B9" s="180" t="s">
        <v>2</v>
      </c>
      <c r="C9" s="184"/>
      <c r="D9" s="184">
        <v>5</v>
      </c>
      <c r="E9" s="182">
        <f>D9+C9</f>
        <v>5</v>
      </c>
      <c r="F9" s="182">
        <f>D9</f>
        <v>5</v>
      </c>
      <c r="G9" s="185" t="s">
        <v>331</v>
      </c>
      <c r="H9" s="194">
        <v>17</v>
      </c>
      <c r="I9" s="195">
        <f>H9*4</f>
        <v>68</v>
      </c>
      <c r="J9"/>
      <c r="K9"/>
    </row>
    <row r="10" spans="1:11">
      <c r="A10" s="171"/>
      <c r="B10" s="183"/>
      <c r="C10" s="184"/>
      <c r="D10" s="184"/>
      <c r="E10" s="182"/>
      <c r="F10" s="182"/>
      <c r="G10" s="179"/>
      <c r="H10" s="192"/>
      <c r="I10" s="193"/>
      <c r="J10"/>
      <c r="K10"/>
    </row>
    <row r="11" spans="1:11">
      <c r="A11" s="169" t="s">
        <v>3</v>
      </c>
      <c r="B11" s="180"/>
      <c r="C11" s="181"/>
      <c r="D11" s="181"/>
      <c r="E11" s="182"/>
      <c r="F11" s="182"/>
      <c r="G11" s="179"/>
      <c r="H11" s="192"/>
      <c r="I11" s="193"/>
      <c r="J11"/>
      <c r="K11"/>
    </row>
    <row r="12" spans="1:11">
      <c r="A12" s="170">
        <v>3</v>
      </c>
      <c r="B12" s="180" t="s">
        <v>552</v>
      </c>
      <c r="C12" s="184"/>
      <c r="D12" s="184">
        <v>10</v>
      </c>
      <c r="E12" s="182">
        <f>D12+C12</f>
        <v>10</v>
      </c>
      <c r="F12" s="266">
        <f>D12</f>
        <v>10</v>
      </c>
      <c r="G12" s="185" t="s">
        <v>329</v>
      </c>
      <c r="H12" s="194">
        <v>31</v>
      </c>
      <c r="I12" s="195">
        <f t="shared" ref="I12:I15" si="1">H12*4</f>
        <v>124</v>
      </c>
      <c r="J12"/>
      <c r="K12"/>
    </row>
    <row r="13" spans="1:11">
      <c r="A13" s="170">
        <v>4</v>
      </c>
      <c r="B13" s="267" t="s">
        <v>553</v>
      </c>
      <c r="C13" s="184"/>
      <c r="D13" s="186">
        <v>14</v>
      </c>
      <c r="E13" s="182">
        <f>D13+C13</f>
        <v>14</v>
      </c>
      <c r="F13" s="187">
        <f>E13*4</f>
        <v>56</v>
      </c>
      <c r="G13" s="185"/>
      <c r="H13" s="194"/>
      <c r="I13" s="195"/>
      <c r="J13"/>
      <c r="K13"/>
    </row>
    <row r="14" spans="1:11" ht="30">
      <c r="A14" s="170">
        <v>5</v>
      </c>
      <c r="B14" s="180" t="s">
        <v>555</v>
      </c>
      <c r="C14" s="184"/>
      <c r="D14" s="184">
        <v>27</v>
      </c>
      <c r="E14" s="182">
        <f>D14+C14</f>
        <v>27</v>
      </c>
      <c r="F14" s="266">
        <f>D14</f>
        <v>27</v>
      </c>
      <c r="G14" s="185" t="s">
        <v>330</v>
      </c>
      <c r="H14" s="194">
        <f>41+23</f>
        <v>64</v>
      </c>
      <c r="I14" s="195">
        <f t="shared" si="1"/>
        <v>256</v>
      </c>
      <c r="J14"/>
      <c r="K14"/>
    </row>
    <row r="15" spans="1:11">
      <c r="A15" s="170">
        <v>6</v>
      </c>
      <c r="B15" s="180" t="s">
        <v>266</v>
      </c>
      <c r="C15" s="184"/>
      <c r="D15" s="184">
        <v>6</v>
      </c>
      <c r="E15" s="182">
        <f>D15+C15</f>
        <v>6</v>
      </c>
      <c r="F15" s="182">
        <f>D15</f>
        <v>6</v>
      </c>
      <c r="G15" s="185" t="s">
        <v>333</v>
      </c>
      <c r="H15" s="194">
        <v>5</v>
      </c>
      <c r="I15" s="195">
        <f t="shared" si="1"/>
        <v>20</v>
      </c>
      <c r="J15"/>
      <c r="K15"/>
    </row>
    <row r="16" spans="1:11">
      <c r="A16" s="171"/>
      <c r="B16" s="183"/>
      <c r="C16" s="184"/>
      <c r="D16" s="184"/>
      <c r="E16" s="182"/>
      <c r="F16" s="182"/>
      <c r="G16" s="179"/>
      <c r="H16" s="192"/>
      <c r="I16" s="193"/>
      <c r="J16"/>
      <c r="K16"/>
    </row>
    <row r="17" spans="1:11">
      <c r="A17" s="169" t="s">
        <v>4</v>
      </c>
      <c r="B17" s="183"/>
      <c r="C17" s="181"/>
      <c r="D17" s="181"/>
      <c r="E17" s="182"/>
      <c r="F17" s="182"/>
      <c r="G17" s="179"/>
      <c r="H17" s="192"/>
      <c r="I17" s="193"/>
      <c r="J17"/>
      <c r="K17"/>
    </row>
    <row r="18" spans="1:11">
      <c r="A18" s="170">
        <v>7</v>
      </c>
      <c r="B18" s="180" t="s">
        <v>5</v>
      </c>
      <c r="C18" s="184">
        <v>4</v>
      </c>
      <c r="D18" s="184">
        <v>4</v>
      </c>
      <c r="E18" s="182">
        <f>D18+C18</f>
        <v>8</v>
      </c>
      <c r="F18" s="182">
        <f>D18+C18</f>
        <v>8</v>
      </c>
      <c r="G18" s="185" t="s">
        <v>327</v>
      </c>
      <c r="H18" s="194">
        <v>19</v>
      </c>
      <c r="I18" s="195">
        <f>H18*4</f>
        <v>76</v>
      </c>
      <c r="J18"/>
      <c r="K18"/>
    </row>
    <row r="19" spans="1:11">
      <c r="A19" s="171"/>
      <c r="B19" s="183"/>
      <c r="C19" s="184"/>
      <c r="D19" s="184"/>
      <c r="E19" s="182"/>
      <c r="F19" s="182"/>
      <c r="G19" s="179"/>
      <c r="H19" s="192"/>
      <c r="I19" s="193"/>
      <c r="J19"/>
      <c r="K19"/>
    </row>
    <row r="20" spans="1:11">
      <c r="A20" s="169" t="s">
        <v>6</v>
      </c>
      <c r="B20" s="180"/>
      <c r="C20" s="181"/>
      <c r="D20" s="181"/>
      <c r="E20" s="182"/>
      <c r="F20" s="182"/>
      <c r="G20" s="179"/>
      <c r="H20" s="192"/>
      <c r="I20" s="193"/>
      <c r="J20"/>
      <c r="K20"/>
    </row>
    <row r="21" spans="1:11">
      <c r="A21" s="170">
        <v>8</v>
      </c>
      <c r="B21" s="183" t="s">
        <v>560</v>
      </c>
      <c r="C21" s="184"/>
      <c r="D21" s="184">
        <v>25</v>
      </c>
      <c r="E21" s="266">
        <f>D21+C21</f>
        <v>25</v>
      </c>
      <c r="F21" s="266">
        <f>E21</f>
        <v>25</v>
      </c>
      <c r="G21" s="179"/>
      <c r="H21" s="192"/>
      <c r="I21" s="193"/>
      <c r="J21"/>
      <c r="K21"/>
    </row>
    <row r="22" spans="1:11">
      <c r="A22" s="170">
        <v>9</v>
      </c>
      <c r="B22" s="267" t="s">
        <v>561</v>
      </c>
      <c r="C22" s="184"/>
      <c r="D22" s="186">
        <v>18</v>
      </c>
      <c r="E22" s="182">
        <f>D22+C22</f>
        <v>18</v>
      </c>
      <c r="F22" s="187">
        <f>E22*4</f>
        <v>72</v>
      </c>
      <c r="G22" s="179" t="s">
        <v>325</v>
      </c>
      <c r="H22" s="192">
        <v>33</v>
      </c>
      <c r="I22" s="193">
        <f>H22</f>
        <v>33</v>
      </c>
      <c r="J22"/>
      <c r="K22"/>
    </row>
    <row r="23" spans="1:11">
      <c r="A23" s="170"/>
      <c r="B23" s="185"/>
      <c r="C23" s="184"/>
      <c r="D23" s="184"/>
      <c r="E23" s="187"/>
      <c r="F23" s="187"/>
      <c r="G23" s="185" t="s">
        <v>328</v>
      </c>
      <c r="H23" s="194">
        <v>13</v>
      </c>
      <c r="I23" s="195">
        <f>H23*4</f>
        <v>52</v>
      </c>
      <c r="J23"/>
      <c r="K23"/>
    </row>
    <row r="24" spans="1:11">
      <c r="A24" s="171"/>
      <c r="B24" s="183"/>
      <c r="C24" s="184"/>
      <c r="D24" s="184"/>
      <c r="E24" s="182"/>
      <c r="F24" s="182"/>
      <c r="G24" s="185" t="s">
        <v>332</v>
      </c>
      <c r="H24" s="194">
        <v>5</v>
      </c>
      <c r="I24" s="195">
        <f>H24*4</f>
        <v>20</v>
      </c>
      <c r="J24"/>
      <c r="K24"/>
    </row>
    <row r="25" spans="1:11">
      <c r="A25" s="170"/>
      <c r="B25" s="183"/>
      <c r="C25" s="184"/>
      <c r="D25" s="184"/>
      <c r="E25" s="182"/>
      <c r="F25" s="182"/>
      <c r="G25" s="179" t="s">
        <v>263</v>
      </c>
      <c r="H25" s="192">
        <v>8</v>
      </c>
      <c r="I25" s="196">
        <f>H25</f>
        <v>8</v>
      </c>
      <c r="J25"/>
      <c r="K25"/>
    </row>
    <row r="26" spans="1:11">
      <c r="A26" s="170"/>
      <c r="B26" s="185"/>
      <c r="C26" s="184"/>
      <c r="D26" s="186"/>
      <c r="E26" s="182"/>
      <c r="F26" s="187"/>
      <c r="G26" s="185" t="s">
        <v>7</v>
      </c>
      <c r="H26" s="194">
        <v>10</v>
      </c>
      <c r="I26" s="195">
        <f t="shared" ref="I26" si="2">H26*4</f>
        <v>40</v>
      </c>
      <c r="J26"/>
      <c r="K26"/>
    </row>
    <row r="27" spans="1:11">
      <c r="A27" s="169" t="s">
        <v>8</v>
      </c>
      <c r="B27" s="180"/>
      <c r="C27" s="181"/>
      <c r="D27" s="181"/>
      <c r="E27" s="182"/>
      <c r="F27" s="182"/>
      <c r="G27" s="179"/>
      <c r="H27" s="192"/>
      <c r="I27" s="193"/>
      <c r="J27"/>
      <c r="K27"/>
    </row>
    <row r="28" spans="1:11">
      <c r="A28" s="170">
        <v>10</v>
      </c>
      <c r="B28" s="267" t="s">
        <v>9</v>
      </c>
      <c r="C28" s="184">
        <v>24</v>
      </c>
      <c r="D28" s="186">
        <v>12</v>
      </c>
      <c r="E28" s="182">
        <f>D28+C28</f>
        <v>36</v>
      </c>
      <c r="F28" s="187">
        <f>E28*4</f>
        <v>144</v>
      </c>
      <c r="G28" s="185" t="s">
        <v>9</v>
      </c>
      <c r="H28" s="194">
        <v>31</v>
      </c>
      <c r="I28" s="195">
        <f>H28*4</f>
        <v>124</v>
      </c>
      <c r="J28"/>
      <c r="K28"/>
    </row>
    <row r="29" spans="1:11">
      <c r="A29" s="171"/>
      <c r="B29" s="183"/>
      <c r="C29" s="184"/>
      <c r="D29" s="184"/>
      <c r="E29" s="182"/>
      <c r="F29" s="182"/>
      <c r="G29" s="179"/>
      <c r="H29" s="192"/>
      <c r="I29" s="193"/>
      <c r="J29"/>
      <c r="K29"/>
    </row>
    <row r="30" spans="1:11">
      <c r="A30" s="169" t="s">
        <v>10</v>
      </c>
      <c r="B30" s="183"/>
      <c r="C30" s="184"/>
      <c r="D30" s="184"/>
      <c r="E30" s="182"/>
      <c r="F30" s="182"/>
      <c r="G30" s="179"/>
      <c r="H30" s="192"/>
      <c r="I30" s="193"/>
      <c r="J30"/>
      <c r="K30"/>
    </row>
    <row r="31" spans="1:11" ht="16" thickBot="1">
      <c r="A31" s="171">
        <v>11</v>
      </c>
      <c r="B31" s="268" t="s">
        <v>264</v>
      </c>
      <c r="C31" s="189"/>
      <c r="D31" s="190">
        <v>18</v>
      </c>
      <c r="E31" s="182">
        <f>D31+C31</f>
        <v>18</v>
      </c>
      <c r="F31" s="191">
        <f>E31*5</f>
        <v>90</v>
      </c>
      <c r="G31" s="188" t="s">
        <v>334</v>
      </c>
      <c r="H31" s="197">
        <v>13</v>
      </c>
      <c r="I31" s="198">
        <f>H31*5</f>
        <v>65</v>
      </c>
      <c r="J31"/>
      <c r="K31"/>
    </row>
    <row r="32" spans="1:11" ht="16" thickTop="1"/>
  </sheetData>
  <mergeCells count="2">
    <mergeCell ref="G1:I1"/>
    <mergeCell ref="B1:F1"/>
  </mergeCells>
  <phoneticPr fontId="17" type="noConversion"/>
  <printOptions gridLines="1"/>
  <pageMargins left="0.75000000000000011" right="0.75000000000000011" top="1" bottom="1" header="0.5" footer="0.5"/>
  <pageSetup paperSize="9" scale="55" orientation="landscape" horizontalDpi="4294967292" verticalDpi="4294967292"/>
  <headerFooter>
    <oddHeader>&amp;A</oddHeader>
    <oddFooter>&amp;F</oddFooter>
  </headerFooter>
  <extLst>
    <ext xmlns:mx="http://schemas.microsoft.com/office/mac/excel/2008/main" uri="{64002731-A6B0-56B0-2670-7721B7C09600}">
      <mx:PLV Mode="0" OnePage="0" WScale="5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40" sqref="A40"/>
    </sheetView>
  </sheetViews>
  <sheetFormatPr baseColWidth="10" defaultRowHeight="15" x14ac:dyDescent="0"/>
  <cols>
    <col min="1" max="2" width="40.5" style="218" customWidth="1"/>
    <col min="3" max="16384" width="10.83203125" style="218"/>
  </cols>
  <sheetData>
    <row r="1" spans="1:3">
      <c r="A1" s="273" t="s">
        <v>271</v>
      </c>
      <c r="B1" s="273"/>
    </row>
    <row r="2" spans="1:3">
      <c r="A2" s="227"/>
      <c r="B2" s="225"/>
    </row>
    <row r="3" spans="1:3">
      <c r="A3" s="153" t="s">
        <v>11</v>
      </c>
      <c r="B3" s="4"/>
    </row>
    <row r="4" spans="1:3">
      <c r="A4" s="4" t="s">
        <v>12</v>
      </c>
      <c r="B4" s="4"/>
    </row>
    <row r="5" spans="1:3">
      <c r="A5" s="4" t="s">
        <v>13</v>
      </c>
      <c r="B5" s="4"/>
    </row>
    <row r="6" spans="1:3">
      <c r="A6" s="5" t="s">
        <v>14</v>
      </c>
      <c r="B6" s="4"/>
    </row>
    <row r="7" spans="1:3">
      <c r="A7" s="6" t="s">
        <v>15</v>
      </c>
      <c r="B7" s="4"/>
    </row>
    <row r="8" spans="1:3">
      <c r="A8" s="6" t="s">
        <v>16</v>
      </c>
      <c r="B8" s="4"/>
    </row>
    <row r="9" spans="1:3">
      <c r="A9" s="6" t="s">
        <v>17</v>
      </c>
      <c r="B9" s="4"/>
    </row>
    <row r="10" spans="1:3">
      <c r="A10" s="5" t="s">
        <v>18</v>
      </c>
      <c r="B10" s="4"/>
    </row>
    <row r="11" spans="1:3">
      <c r="A11" s="7" t="s">
        <v>15</v>
      </c>
      <c r="B11" s="4"/>
    </row>
    <row r="12" spans="1:3">
      <c r="A12" s="7" t="s">
        <v>16</v>
      </c>
      <c r="B12" s="4"/>
    </row>
    <row r="13" spans="1:3">
      <c r="A13" s="7" t="s">
        <v>17</v>
      </c>
      <c r="B13" s="4"/>
    </row>
    <row r="14" spans="1:3" ht="30">
      <c r="A14" s="228"/>
      <c r="B14" s="229" t="s">
        <v>357</v>
      </c>
      <c r="C14" s="99"/>
    </row>
    <row r="15" spans="1:3">
      <c r="A15" s="230" t="s">
        <v>19</v>
      </c>
      <c r="B15" s="231"/>
      <c r="C15" s="1"/>
    </row>
    <row r="16" spans="1:3">
      <c r="A16" s="232" t="s">
        <v>12</v>
      </c>
      <c r="B16" s="233"/>
    </row>
    <row r="17" spans="1:3">
      <c r="A17" s="234" t="s">
        <v>20</v>
      </c>
      <c r="B17" s="235"/>
      <c r="C17" s="1"/>
    </row>
    <row r="18" spans="1:3">
      <c r="A18" s="236" t="s">
        <v>15</v>
      </c>
      <c r="B18" s="235"/>
      <c r="C18" s="1"/>
    </row>
    <row r="19" spans="1:3">
      <c r="A19" s="236" t="s">
        <v>16</v>
      </c>
      <c r="B19" s="235"/>
      <c r="C19" s="1"/>
    </row>
    <row r="20" spans="1:3">
      <c r="A20" s="236" t="s">
        <v>17</v>
      </c>
      <c r="B20" s="235"/>
      <c r="C20" s="1"/>
    </row>
    <row r="21" spans="1:3">
      <c r="A21" s="234" t="s">
        <v>21</v>
      </c>
      <c r="B21" s="235"/>
      <c r="C21" s="1"/>
    </row>
    <row r="22" spans="1:3">
      <c r="A22" s="236" t="s">
        <v>15</v>
      </c>
      <c r="B22" s="235"/>
      <c r="C22" s="1"/>
    </row>
    <row r="23" spans="1:3">
      <c r="A23" s="236" t="s">
        <v>16</v>
      </c>
      <c r="B23" s="235"/>
      <c r="C23" s="1"/>
    </row>
    <row r="24" spans="1:3">
      <c r="A24" s="236" t="s">
        <v>17</v>
      </c>
      <c r="B24" s="235"/>
      <c r="C24" s="1"/>
    </row>
    <row r="25" spans="1:3">
      <c r="A25" s="237"/>
      <c r="B25" s="237"/>
      <c r="C25" s="1"/>
    </row>
    <row r="26" spans="1:3">
      <c r="A26" s="230" t="s">
        <v>22</v>
      </c>
      <c r="B26" s="231"/>
      <c r="C26" s="1"/>
    </row>
    <row r="27" spans="1:3">
      <c r="A27" s="232" t="s">
        <v>12</v>
      </c>
      <c r="B27" s="233"/>
      <c r="C27" s="1"/>
    </row>
    <row r="28" spans="1:3">
      <c r="A28" s="234" t="s">
        <v>20</v>
      </c>
      <c r="B28" s="235"/>
      <c r="C28" s="1"/>
    </row>
    <row r="29" spans="1:3">
      <c r="A29" s="236" t="s">
        <v>15</v>
      </c>
      <c r="B29" s="235"/>
      <c r="C29" s="1"/>
    </row>
    <row r="30" spans="1:3">
      <c r="A30" s="236" t="s">
        <v>16</v>
      </c>
      <c r="B30" s="235"/>
      <c r="C30" s="1"/>
    </row>
    <row r="31" spans="1:3">
      <c r="A31" s="236" t="s">
        <v>17</v>
      </c>
      <c r="B31" s="235"/>
      <c r="C31" s="1"/>
    </row>
    <row r="32" spans="1:3">
      <c r="A32" s="234" t="s">
        <v>21</v>
      </c>
      <c r="B32" s="235"/>
      <c r="C32" s="1"/>
    </row>
    <row r="33" spans="1:3">
      <c r="A33" s="236" t="s">
        <v>15</v>
      </c>
      <c r="B33" s="235"/>
      <c r="C33" s="1"/>
    </row>
    <row r="34" spans="1:3">
      <c r="A34" s="236" t="s">
        <v>16</v>
      </c>
      <c r="B34" s="235"/>
      <c r="C34" s="1"/>
    </row>
    <row r="35" spans="1:3">
      <c r="A35" s="236" t="s">
        <v>17</v>
      </c>
      <c r="B35" s="235"/>
      <c r="C35" s="1"/>
    </row>
  </sheetData>
  <mergeCells count="1">
    <mergeCell ref="A1:B1"/>
  </mergeCells>
  <phoneticPr fontId="17" type="noConversion"/>
  <pageMargins left="0.75000000000000011" right="0.75000000000000011" top="1" bottom="1" header="0.5" footer="0.5"/>
  <pageSetup paperSize="9" orientation="portrait" horizontalDpi="4294967292" verticalDpi="4294967292"/>
  <headerFooter>
    <oddHeader>&amp;A</oddHead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workbookViewId="0">
      <selection activeCell="C17" sqref="C17"/>
    </sheetView>
  </sheetViews>
  <sheetFormatPr baseColWidth="10" defaultRowHeight="15" x14ac:dyDescent="0"/>
  <cols>
    <col min="1" max="3" width="28.6640625" style="204" customWidth="1"/>
    <col min="4" max="4" width="10.83203125" style="218"/>
    <col min="5" max="16384" width="10.83203125" style="204"/>
  </cols>
  <sheetData>
    <row r="1" spans="1:4">
      <c r="A1" s="274" t="s">
        <v>23</v>
      </c>
      <c r="B1" s="274"/>
      <c r="C1" s="274"/>
      <c r="D1" s="10"/>
    </row>
    <row r="2" spans="1:4">
      <c r="A2" s="200"/>
      <c r="B2" s="203" t="s">
        <v>24</v>
      </c>
      <c r="C2" s="200"/>
      <c r="D2" s="212"/>
    </row>
    <row r="3" spans="1:4">
      <c r="A3" s="2" t="s">
        <v>312</v>
      </c>
      <c r="B3" s="2"/>
      <c r="C3" s="200"/>
      <c r="D3" s="212"/>
    </row>
    <row r="4" spans="1:4">
      <c r="A4" s="11" t="s">
        <v>417</v>
      </c>
      <c r="B4" s="11"/>
      <c r="C4" s="200"/>
      <c r="D4" s="8"/>
    </row>
    <row r="5" spans="1:4">
      <c r="A5" s="12"/>
      <c r="B5" s="12"/>
      <c r="C5" s="203"/>
      <c r="D5" s="214"/>
    </row>
    <row r="6" spans="1:4" ht="16" thickBot="1">
      <c r="A6" s="124" t="s">
        <v>25</v>
      </c>
      <c r="B6" s="13"/>
      <c r="C6" s="125" t="s">
        <v>378</v>
      </c>
      <c r="D6" s="8"/>
    </row>
    <row r="7" spans="1:4" ht="31" thickBot="1">
      <c r="A7" s="14" t="s">
        <v>26</v>
      </c>
      <c r="B7" s="100" t="s">
        <v>27</v>
      </c>
      <c r="C7" s="209" t="s">
        <v>28</v>
      </c>
      <c r="D7" s="8"/>
    </row>
    <row r="8" spans="1:4" ht="46" thickBot="1">
      <c r="A8" s="14" t="s">
        <v>30</v>
      </c>
      <c r="B8" s="15" t="s">
        <v>27</v>
      </c>
      <c r="C8" s="209" t="s">
        <v>31</v>
      </c>
      <c r="D8" s="16"/>
    </row>
    <row r="9" spans="1:4" ht="31" thickBot="1">
      <c r="A9" s="14" t="s">
        <v>32</v>
      </c>
      <c r="B9" s="15" t="s">
        <v>27</v>
      </c>
      <c r="C9" s="209" t="s">
        <v>33</v>
      </c>
      <c r="D9" s="8"/>
    </row>
    <row r="10" spans="1:4" ht="31" thickBot="1">
      <c r="A10" s="14" t="s">
        <v>42</v>
      </c>
      <c r="B10" s="15" t="s">
        <v>27</v>
      </c>
      <c r="C10" s="209" t="s">
        <v>34</v>
      </c>
      <c r="D10" s="8"/>
    </row>
    <row r="11" spans="1:4" ht="16" thickBot="1">
      <c r="A11" s="126" t="s">
        <v>36</v>
      </c>
      <c r="B11" s="17"/>
      <c r="C11" s="127" t="s">
        <v>37</v>
      </c>
      <c r="D11" s="8"/>
    </row>
    <row r="12" spans="1:4" ht="31" thickBot="1">
      <c r="A12" s="14" t="s">
        <v>38</v>
      </c>
      <c r="B12" s="15" t="s">
        <v>27</v>
      </c>
      <c r="C12" s="209" t="s">
        <v>39</v>
      </c>
      <c r="D12" s="8"/>
    </row>
    <row r="13" spans="1:4" ht="31" thickBot="1">
      <c r="A13" s="14" t="s">
        <v>40</v>
      </c>
      <c r="B13" s="15" t="s">
        <v>27</v>
      </c>
      <c r="C13" s="209" t="s">
        <v>41</v>
      </c>
      <c r="D13" s="8"/>
    </row>
    <row r="14" spans="1:4" ht="31" thickBot="1">
      <c r="A14" s="14" t="s">
        <v>42</v>
      </c>
      <c r="B14" s="15" t="s">
        <v>27</v>
      </c>
      <c r="C14" s="209" t="s">
        <v>43</v>
      </c>
      <c r="D14" s="8"/>
    </row>
    <row r="15" spans="1:4" ht="31" thickBot="1">
      <c r="A15" s="128" t="s">
        <v>44</v>
      </c>
      <c r="B15" s="18"/>
      <c r="C15" s="129" t="s">
        <v>45</v>
      </c>
      <c r="D15" s="8"/>
    </row>
    <row r="16" spans="1:4" ht="31" thickBot="1">
      <c r="A16" s="19" t="s">
        <v>46</v>
      </c>
      <c r="B16" s="15" t="s">
        <v>27</v>
      </c>
      <c r="C16" s="209" t="s">
        <v>47</v>
      </c>
      <c r="D16" s="16"/>
    </row>
    <row r="17" spans="1:8" ht="30">
      <c r="A17" s="130" t="s">
        <v>48</v>
      </c>
      <c r="B17" s="20"/>
      <c r="C17" s="131" t="s">
        <v>49</v>
      </c>
      <c r="D17" s="8" t="s">
        <v>35</v>
      </c>
    </row>
    <row r="19" spans="1:8" ht="45">
      <c r="A19" s="206" t="s">
        <v>348</v>
      </c>
      <c r="B19" s="207"/>
      <c r="C19" s="208" t="s">
        <v>379</v>
      </c>
      <c r="D19" s="8" t="s">
        <v>35</v>
      </c>
    </row>
    <row r="21" spans="1:8">
      <c r="A21" s="273" t="s">
        <v>50</v>
      </c>
      <c r="B21" s="273"/>
      <c r="C21" s="273"/>
      <c r="D21" s="16"/>
      <c r="E21" s="16"/>
      <c r="F21" s="16"/>
    </row>
    <row r="22" spans="1:8">
      <c r="A22" s="201"/>
      <c r="B22" s="202" t="s">
        <v>24</v>
      </c>
      <c r="C22" s="201"/>
      <c r="D22" s="21"/>
      <c r="E22" s="21"/>
      <c r="F22" s="21"/>
    </row>
    <row r="23" spans="1:8">
      <c r="A23" s="2" t="s">
        <v>313</v>
      </c>
      <c r="B23" s="202"/>
      <c r="C23" s="201"/>
      <c r="D23" s="21"/>
      <c r="E23" s="21"/>
      <c r="F23" s="21"/>
    </row>
    <row r="24" spans="1:8">
      <c r="A24" s="11" t="s">
        <v>314</v>
      </c>
      <c r="B24" s="202"/>
      <c r="C24" s="201"/>
      <c r="D24" s="21"/>
      <c r="E24" s="21"/>
      <c r="F24" s="21"/>
    </row>
    <row r="25" spans="1:8">
      <c r="A25" s="22"/>
      <c r="B25" s="21"/>
      <c r="C25" s="21"/>
      <c r="D25" s="21"/>
      <c r="E25" s="21"/>
      <c r="F25" s="21"/>
    </row>
    <row r="26" spans="1:8" ht="16" thickBot="1">
      <c r="A26" s="124" t="s">
        <v>51</v>
      </c>
      <c r="B26" s="23"/>
      <c r="C26" s="134" t="s">
        <v>52</v>
      </c>
      <c r="D26" s="8" t="s">
        <v>355</v>
      </c>
      <c r="E26" s="16"/>
      <c r="F26" s="16"/>
    </row>
    <row r="27" spans="1:8" ht="31" thickBot="1">
      <c r="A27" s="24" t="s">
        <v>54</v>
      </c>
      <c r="B27" s="25" t="s">
        <v>27</v>
      </c>
      <c r="C27" s="209" t="s">
        <v>55</v>
      </c>
      <c r="D27" s="8"/>
      <c r="E27" s="16"/>
      <c r="F27" s="16"/>
    </row>
    <row r="28" spans="1:8" ht="46" thickBot="1">
      <c r="A28" s="24" t="s">
        <v>56</v>
      </c>
      <c r="B28" s="25" t="s">
        <v>27</v>
      </c>
      <c r="C28" s="209" t="s">
        <v>57</v>
      </c>
      <c r="D28" s="8"/>
      <c r="E28" s="16"/>
      <c r="F28" s="16"/>
    </row>
    <row r="29" spans="1:8" ht="31" thickBot="1">
      <c r="A29" s="124" t="s">
        <v>58</v>
      </c>
      <c r="B29" s="105" t="s">
        <v>59</v>
      </c>
      <c r="C29" s="135" t="s">
        <v>60</v>
      </c>
      <c r="D29" s="275" t="s">
        <v>356</v>
      </c>
      <c r="E29" s="275"/>
      <c r="F29" s="275"/>
      <c r="G29" s="275"/>
      <c r="H29" s="275"/>
    </row>
    <row r="30" spans="1:8" ht="16" thickBot="1">
      <c r="A30" s="24" t="s">
        <v>61</v>
      </c>
      <c r="B30" s="101" t="s">
        <v>418</v>
      </c>
      <c r="C30" s="103" t="s">
        <v>62</v>
      </c>
      <c r="D30" s="74"/>
      <c r="E30" s="26"/>
      <c r="F30" s="26"/>
    </row>
    <row r="31" spans="1:8" ht="16" thickBot="1">
      <c r="A31" s="24" t="s">
        <v>63</v>
      </c>
      <c r="B31" s="101" t="s">
        <v>418</v>
      </c>
      <c r="C31" s="103" t="s">
        <v>64</v>
      </c>
      <c r="D31" s="74"/>
      <c r="E31" s="26"/>
      <c r="F31" s="26"/>
    </row>
    <row r="32" spans="1:8" ht="31" thickBot="1">
      <c r="A32" s="124" t="s">
        <v>65</v>
      </c>
      <c r="B32" s="104"/>
      <c r="C32" s="136" t="s">
        <v>66</v>
      </c>
      <c r="D32" s="216"/>
      <c r="E32" s="26"/>
      <c r="F32" s="26"/>
    </row>
    <row r="33" spans="1:6" ht="16" thickBot="1">
      <c r="A33" s="124" t="s">
        <v>67</v>
      </c>
      <c r="B33" s="104"/>
      <c r="C33" s="136" t="s">
        <v>68</v>
      </c>
      <c r="D33" s="216"/>
      <c r="E33" s="26"/>
      <c r="F33" s="26"/>
    </row>
    <row r="34" spans="1:6">
      <c r="A34" s="137" t="s">
        <v>69</v>
      </c>
      <c r="B34" s="27"/>
      <c r="C34" s="138" t="s">
        <v>70</v>
      </c>
      <c r="D34" s="8" t="s">
        <v>53</v>
      </c>
      <c r="E34" s="16"/>
      <c r="F34" s="16"/>
    </row>
    <row r="35" spans="1:6" ht="16" thickBot="1">
      <c r="A35" s="5"/>
      <c r="B35" s="27"/>
      <c r="C35" s="102"/>
      <c r="D35" s="217"/>
      <c r="E35" s="21"/>
      <c r="F35" s="21"/>
    </row>
    <row r="36" spans="1:6" ht="31" thickBot="1">
      <c r="A36" s="132" t="s">
        <v>73</v>
      </c>
      <c r="B36" s="106" t="s">
        <v>27</v>
      </c>
      <c r="C36" s="133" t="s">
        <v>374</v>
      </c>
      <c r="D36" s="16"/>
      <c r="E36" s="16"/>
      <c r="F36" s="16"/>
    </row>
    <row r="37" spans="1:6" s="205" customFormat="1" ht="16" thickBot="1">
      <c r="A37" s="5"/>
      <c r="B37" s="106"/>
      <c r="C37" s="139"/>
      <c r="D37" s="21"/>
      <c r="E37" s="21"/>
      <c r="F37" s="21"/>
    </row>
    <row r="38" spans="1:6" ht="31" thickBot="1">
      <c r="A38" s="132" t="s">
        <v>71</v>
      </c>
      <c r="B38" s="106" t="s">
        <v>27</v>
      </c>
      <c r="C38" s="133" t="s">
        <v>72</v>
      </c>
      <c r="D38" s="8" t="s">
        <v>352</v>
      </c>
      <c r="E38" s="16"/>
      <c r="F38" s="16"/>
    </row>
    <row r="40" spans="1:6">
      <c r="A40" s="89"/>
    </row>
  </sheetData>
  <mergeCells count="3">
    <mergeCell ref="A1:C1"/>
    <mergeCell ref="A21:C21"/>
    <mergeCell ref="D29:H29"/>
  </mergeCells>
  <phoneticPr fontId="17" type="noConversion"/>
  <pageMargins left="0.75000000000000011" right="0.75000000000000011" top="1" bottom="1" header="0.5" footer="0.5"/>
  <pageSetup paperSize="9" scale="88" orientation="landscape" horizontalDpi="4294967292" verticalDpi="4294967292"/>
  <headerFooter>
    <oddHeader>&amp;A</oddHeader>
    <oddFooter>&amp;F</oddFooter>
  </headerFooter>
  <extLst>
    <ext xmlns:mx="http://schemas.microsoft.com/office/mac/excel/2008/main" uri="{64002731-A6B0-56B0-2670-7721B7C09600}">
      <mx:PLV Mode="0" OnePage="0" WScale="88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0" sqref="D20"/>
    </sheetView>
  </sheetViews>
  <sheetFormatPr baseColWidth="10" defaultRowHeight="15" x14ac:dyDescent="0"/>
  <cols>
    <col min="1" max="4" width="22.6640625" customWidth="1"/>
    <col min="5" max="5" width="10.83203125" style="219"/>
  </cols>
  <sheetData>
    <row r="1" spans="1:5">
      <c r="A1" s="276" t="s">
        <v>74</v>
      </c>
      <c r="B1" s="276"/>
      <c r="C1" s="276"/>
      <c r="D1" s="276"/>
      <c r="E1" s="111"/>
    </row>
    <row r="2" spans="1:5">
      <c r="A2" s="277" t="s">
        <v>24</v>
      </c>
      <c r="B2" s="277"/>
      <c r="C2" s="277"/>
      <c r="D2" s="277"/>
      <c r="E2" s="112"/>
    </row>
    <row r="3" spans="1:5">
      <c r="A3" s="2" t="s">
        <v>419</v>
      </c>
      <c r="B3" s="30"/>
      <c r="C3" s="30"/>
      <c r="D3" s="31"/>
      <c r="E3" s="113"/>
    </row>
    <row r="4" spans="1:5">
      <c r="A4" s="2"/>
      <c r="B4" s="30"/>
      <c r="C4" s="30"/>
      <c r="D4" s="31"/>
      <c r="E4" s="113"/>
    </row>
    <row r="5" spans="1:5">
      <c r="A5" s="33"/>
      <c r="B5" s="215"/>
      <c r="C5" s="113"/>
      <c r="E5"/>
    </row>
    <row r="6" spans="1:5" ht="31" thickBot="1">
      <c r="A6" s="124" t="s">
        <v>274</v>
      </c>
      <c r="B6" s="108"/>
      <c r="C6" s="114" t="s">
        <v>173</v>
      </c>
      <c r="E6"/>
    </row>
    <row r="7" spans="1:5" ht="16" thickBot="1">
      <c r="A7" s="107" t="s">
        <v>76</v>
      </c>
      <c r="B7" s="109" t="s">
        <v>420</v>
      </c>
      <c r="C7" s="114" t="s">
        <v>77</v>
      </c>
      <c r="E7"/>
    </row>
    <row r="8" spans="1:5" ht="16" thickBot="1">
      <c r="A8" s="107" t="s">
        <v>78</v>
      </c>
      <c r="B8" s="109" t="s">
        <v>422</v>
      </c>
      <c r="C8" s="114" t="s">
        <v>77</v>
      </c>
      <c r="E8"/>
    </row>
    <row r="9" spans="1:5" ht="31" thickBot="1">
      <c r="A9" s="107" t="s">
        <v>273</v>
      </c>
      <c r="B9" s="109" t="s">
        <v>421</v>
      </c>
      <c r="C9" s="114"/>
      <c r="E9"/>
    </row>
    <row r="10" spans="1:5" ht="16" thickBot="1">
      <c r="A10" s="40" t="s">
        <v>81</v>
      </c>
      <c r="B10" s="30"/>
      <c r="C10" s="30"/>
      <c r="D10" s="31"/>
      <c r="E10" s="113"/>
    </row>
    <row r="11" spans="1:5" ht="31" thickBot="1">
      <c r="A11" s="140" t="s">
        <v>79</v>
      </c>
      <c r="B11" s="110" t="s">
        <v>423</v>
      </c>
      <c r="C11" s="114" t="s">
        <v>353</v>
      </c>
      <c r="E11"/>
    </row>
    <row r="12" spans="1:5" ht="30">
      <c r="A12" s="137" t="s">
        <v>80</v>
      </c>
      <c r="B12" s="117" t="s">
        <v>424</v>
      </c>
      <c r="C12" s="114" t="s">
        <v>354</v>
      </c>
      <c r="E12"/>
    </row>
    <row r="13" spans="1:5" ht="16" customHeight="1" thickBot="1">
      <c r="A13" s="37"/>
      <c r="B13" s="30"/>
      <c r="C13" s="114"/>
      <c r="E13"/>
    </row>
    <row r="14" spans="1:5" ht="31" thickBot="1">
      <c r="A14" s="137" t="s">
        <v>380</v>
      </c>
      <c r="B14" s="109" t="s">
        <v>425</v>
      </c>
      <c r="C14" s="113"/>
      <c r="E14"/>
    </row>
    <row r="15" spans="1:5">
      <c r="A15" s="39"/>
      <c r="B15" s="30"/>
      <c r="C15" s="113"/>
      <c r="E15"/>
    </row>
    <row r="16" spans="1:5" ht="30">
      <c r="A16" s="238" t="s">
        <v>427</v>
      </c>
      <c r="B16" s="249" t="s">
        <v>426</v>
      </c>
      <c r="C16" s="250" t="s">
        <v>381</v>
      </c>
      <c r="E16"/>
    </row>
    <row r="17" spans="1:5">
      <c r="A17" s="39"/>
      <c r="B17" s="30"/>
      <c r="C17" s="30"/>
      <c r="D17" s="31"/>
      <c r="E17" s="113"/>
    </row>
    <row r="19" spans="1:5">
      <c r="A19" s="89"/>
    </row>
  </sheetData>
  <mergeCells count="2">
    <mergeCell ref="A1:D1"/>
    <mergeCell ref="A2:D2"/>
  </mergeCells>
  <phoneticPr fontId="17" type="noConversion"/>
  <pageMargins left="0.75000000000000011" right="0.75000000000000011" top="1" bottom="1" header="0.5" footer="0.5"/>
  <pageSetup paperSize="9" scale="83" orientation="landscape" horizontalDpi="4294967292" verticalDpi="4294967292"/>
  <headerFooter>
    <oddHeader>&amp;A</oddHeader>
    <oddFooter>&amp;F</oddFooter>
  </headerFooter>
  <extLst>
    <ext xmlns:mx="http://schemas.microsoft.com/office/mac/excel/2008/main" uri="{64002731-A6B0-56B0-2670-7721B7C09600}">
      <mx:PLV Mode="0" OnePage="0" WScale="83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D8" sqref="D8"/>
    </sheetView>
  </sheetViews>
  <sheetFormatPr baseColWidth="10" defaultRowHeight="15" x14ac:dyDescent="0"/>
  <cols>
    <col min="1" max="3" width="22.1640625" customWidth="1"/>
    <col min="4" max="4" width="22.1640625" style="210" customWidth="1"/>
    <col min="5" max="5" width="22.1640625" customWidth="1"/>
  </cols>
  <sheetData>
    <row r="1" spans="1:5">
      <c r="A1" s="281" t="s">
        <v>493</v>
      </c>
      <c r="B1" s="281"/>
      <c r="C1" s="281"/>
      <c r="D1" s="281"/>
      <c r="E1" s="281"/>
    </row>
    <row r="2" spans="1:5">
      <c r="A2" s="282" t="s">
        <v>494</v>
      </c>
      <c r="B2" s="282"/>
      <c r="C2" s="282"/>
      <c r="D2" s="282"/>
      <c r="E2" s="282"/>
    </row>
    <row r="3" spans="1:5">
      <c r="A3" s="283" t="s">
        <v>82</v>
      </c>
      <c r="B3" s="283"/>
      <c r="C3" s="283"/>
      <c r="D3" s="283"/>
      <c r="E3" s="283"/>
    </row>
    <row r="4" spans="1:5">
      <c r="A4" s="2" t="s">
        <v>495</v>
      </c>
      <c r="B4" s="42"/>
      <c r="C4" s="43"/>
      <c r="D4" s="95"/>
      <c r="E4" s="42"/>
    </row>
    <row r="5" spans="1:5">
      <c r="A5" s="41"/>
      <c r="B5" s="42"/>
      <c r="C5" s="43"/>
      <c r="D5" s="42"/>
      <c r="E5" s="42"/>
    </row>
    <row r="6" spans="1:5" ht="35" customHeight="1">
      <c r="A6" s="278" t="s">
        <v>275</v>
      </c>
      <c r="B6" s="279"/>
      <c r="C6" s="280"/>
      <c r="D6" s="29"/>
      <c r="E6" s="29"/>
    </row>
    <row r="7" spans="1:5">
      <c r="A7" s="50"/>
      <c r="B7" s="34" t="s">
        <v>83</v>
      </c>
      <c r="C7" s="34" t="s">
        <v>90</v>
      </c>
      <c r="D7" s="29"/>
      <c r="E7" s="21"/>
    </row>
    <row r="8" spans="1:5" ht="46" thickBot="1">
      <c r="A8" s="143" t="s">
        <v>91</v>
      </c>
      <c r="B8" s="141" t="s">
        <v>446</v>
      </c>
      <c r="C8" s="134" t="s">
        <v>451</v>
      </c>
      <c r="D8" s="29"/>
      <c r="E8" s="21"/>
    </row>
    <row r="9" spans="1:5" ht="61" thickBot="1">
      <c r="A9" s="54" t="s">
        <v>92</v>
      </c>
      <c r="B9" s="110" t="s">
        <v>442</v>
      </c>
      <c r="C9" s="110" t="s">
        <v>447</v>
      </c>
      <c r="D9" s="28" t="s">
        <v>358</v>
      </c>
      <c r="E9" s="37"/>
    </row>
    <row r="10" spans="1:5" ht="76" thickBot="1">
      <c r="A10" s="54" t="s">
        <v>303</v>
      </c>
      <c r="B10" s="110" t="s">
        <v>443</v>
      </c>
      <c r="C10" s="110" t="s">
        <v>448</v>
      </c>
      <c r="D10" s="28" t="s">
        <v>247</v>
      </c>
      <c r="E10" s="21"/>
    </row>
    <row r="11" spans="1:5" ht="61" thickBot="1">
      <c r="A11" s="54" t="s">
        <v>383</v>
      </c>
      <c r="B11" s="110" t="s">
        <v>444</v>
      </c>
      <c r="C11" s="110" t="s">
        <v>449</v>
      </c>
      <c r="D11" s="28" t="s">
        <v>247</v>
      </c>
      <c r="E11" s="21"/>
    </row>
    <row r="12" spans="1:5" ht="46" thickBot="1">
      <c r="A12" s="143" t="s">
        <v>94</v>
      </c>
      <c r="B12" s="145" t="s">
        <v>445</v>
      </c>
      <c r="C12" s="145" t="s">
        <v>450</v>
      </c>
      <c r="D12" s="29" t="s">
        <v>385</v>
      </c>
      <c r="E12" s="21"/>
    </row>
    <row r="13" spans="1:5" ht="30">
      <c r="A13" s="146" t="s">
        <v>95</v>
      </c>
      <c r="B13" s="251" t="s">
        <v>452</v>
      </c>
      <c r="C13" s="251" t="s">
        <v>453</v>
      </c>
      <c r="D13" s="29"/>
      <c r="E13" s="21"/>
    </row>
    <row r="14" spans="1:5" ht="16" thickBot="1"/>
    <row r="15" spans="1:5" ht="46" thickBot="1">
      <c r="A15" s="143" t="s">
        <v>384</v>
      </c>
      <c r="B15" s="145" t="s">
        <v>454</v>
      </c>
      <c r="C15" s="145" t="s">
        <v>455</v>
      </c>
      <c r="D15" s="220" t="s">
        <v>173</v>
      </c>
    </row>
  </sheetData>
  <mergeCells count="4">
    <mergeCell ref="A6:C6"/>
    <mergeCell ref="A1:E1"/>
    <mergeCell ref="A2:E2"/>
    <mergeCell ref="A3:E3"/>
  </mergeCells>
  <phoneticPr fontId="17" type="noConversion"/>
  <pageMargins left="0.75000000000000011" right="0.75000000000000011" top="1" bottom="1" header="0.5" footer="0.5"/>
  <pageSetup paperSize="9" scale="85" orientation="landscape" horizontalDpi="4294967292" verticalDpi="4294967292"/>
  <headerFooter>
    <oddHeader>&amp;A</oddHeader>
    <oddFooter>&amp;F</oddFooter>
  </headerFooter>
  <extLst>
    <ext xmlns:mx="http://schemas.microsoft.com/office/mac/excel/2008/main" uri="{64002731-A6B0-56B0-2670-7721B7C09600}">
      <mx:PLV Mode="0" OnePage="0" WScale="85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5" sqref="A5"/>
    </sheetView>
  </sheetViews>
  <sheetFormatPr baseColWidth="10" defaultRowHeight="15" x14ac:dyDescent="0"/>
  <cols>
    <col min="1" max="3" width="22.1640625" customWidth="1"/>
    <col min="4" max="4" width="22.1640625" style="210" customWidth="1"/>
    <col min="5" max="5" width="22.1640625" customWidth="1"/>
  </cols>
  <sheetData>
    <row r="1" spans="1:5">
      <c r="A1" s="281" t="s">
        <v>496</v>
      </c>
      <c r="B1" s="281"/>
      <c r="C1" s="281"/>
      <c r="D1" s="281"/>
      <c r="E1" s="281"/>
    </row>
    <row r="2" spans="1:5">
      <c r="A2" s="282" t="s">
        <v>497</v>
      </c>
      <c r="B2" s="282"/>
      <c r="C2" s="282"/>
      <c r="D2" s="282"/>
      <c r="E2" s="282"/>
    </row>
    <row r="3" spans="1:5">
      <c r="A3" s="283" t="s">
        <v>82</v>
      </c>
      <c r="B3" s="283"/>
      <c r="C3" s="283"/>
      <c r="D3" s="283"/>
      <c r="E3" s="283"/>
    </row>
    <row r="4" spans="1:5">
      <c r="A4" s="2" t="s">
        <v>498</v>
      </c>
      <c r="B4" s="42"/>
      <c r="C4" s="246"/>
      <c r="D4" s="95"/>
      <c r="E4" s="42"/>
    </row>
    <row r="5" spans="1:5">
      <c r="A5" s="41"/>
      <c r="B5" s="42"/>
      <c r="C5" s="246"/>
      <c r="D5" s="42"/>
      <c r="E5" s="42"/>
    </row>
    <row r="6" spans="1:5">
      <c r="A6" s="278" t="s">
        <v>276</v>
      </c>
      <c r="B6" s="279"/>
      <c r="C6" s="279"/>
      <c r="D6" s="279"/>
      <c r="E6" s="280"/>
    </row>
    <row r="7" spans="1:5" ht="25" thickBot="1">
      <c r="A7" s="44"/>
      <c r="B7" s="116" t="s">
        <v>83</v>
      </c>
      <c r="C7" s="45" t="s">
        <v>84</v>
      </c>
      <c r="D7" s="34" t="s">
        <v>85</v>
      </c>
      <c r="E7" s="34" t="s">
        <v>86</v>
      </c>
    </row>
    <row r="8" spans="1:5" ht="16" thickBot="1">
      <c r="A8" s="115" t="s">
        <v>76</v>
      </c>
      <c r="B8" s="110" t="s">
        <v>282</v>
      </c>
      <c r="C8" s="110" t="s">
        <v>429</v>
      </c>
      <c r="D8" s="110" t="s">
        <v>431</v>
      </c>
      <c r="E8" s="110" t="s">
        <v>435</v>
      </c>
    </row>
    <row r="9" spans="1:5" ht="16" thickBot="1">
      <c r="A9" s="46" t="s">
        <v>78</v>
      </c>
      <c r="B9" s="110" t="s">
        <v>283</v>
      </c>
      <c r="C9" s="47" t="s">
        <v>87</v>
      </c>
      <c r="D9" s="110" t="s">
        <v>432</v>
      </c>
      <c r="E9" s="110" t="s">
        <v>436</v>
      </c>
    </row>
    <row r="10" spans="1:5" ht="31" thickBot="1">
      <c r="A10" s="46" t="s">
        <v>299</v>
      </c>
      <c r="B10" s="110" t="s">
        <v>284</v>
      </c>
      <c r="C10" s="110" t="s">
        <v>430</v>
      </c>
      <c r="D10" s="110" t="s">
        <v>433</v>
      </c>
      <c r="E10" s="110" t="s">
        <v>437</v>
      </c>
    </row>
    <row r="11" spans="1:5" ht="30">
      <c r="A11" s="143" t="s">
        <v>300</v>
      </c>
      <c r="B11" s="141" t="s">
        <v>428</v>
      </c>
      <c r="C11" s="47" t="s">
        <v>88</v>
      </c>
      <c r="D11" s="141" t="s">
        <v>434</v>
      </c>
      <c r="E11" s="141" t="s">
        <v>438</v>
      </c>
    </row>
    <row r="12" spans="1:5">
      <c r="A12" s="28"/>
      <c r="B12" s="245" t="s">
        <v>29</v>
      </c>
      <c r="C12" s="247"/>
      <c r="D12" s="32"/>
      <c r="E12" s="32"/>
    </row>
    <row r="13" spans="1:5">
      <c r="A13" s="32" t="s">
        <v>89</v>
      </c>
      <c r="B13" s="245"/>
      <c r="C13" s="247"/>
      <c r="D13" s="32"/>
      <c r="E13" s="32"/>
    </row>
    <row r="14" spans="1:5">
      <c r="A14" s="32"/>
      <c r="B14" s="245"/>
      <c r="C14" s="247"/>
      <c r="D14" s="32"/>
      <c r="E14" s="32"/>
    </row>
    <row r="15" spans="1:5" ht="30" customHeight="1">
      <c r="A15" s="278" t="s">
        <v>277</v>
      </c>
      <c r="B15" s="279"/>
      <c r="C15" s="279"/>
      <c r="D15" s="280"/>
      <c r="E15" s="32"/>
    </row>
    <row r="16" spans="1:5" ht="25" thickBot="1">
      <c r="A16" s="44"/>
      <c r="B16" s="44" t="s">
        <v>83</v>
      </c>
      <c r="C16" s="45" t="s">
        <v>84</v>
      </c>
      <c r="D16" s="44" t="s">
        <v>85</v>
      </c>
      <c r="E16" s="32"/>
    </row>
    <row r="17" spans="1:5" ht="16" thickBot="1">
      <c r="A17" s="53" t="s">
        <v>382</v>
      </c>
      <c r="B17" s="110" t="s">
        <v>439</v>
      </c>
      <c r="C17" s="110" t="s">
        <v>440</v>
      </c>
      <c r="D17" s="110" t="s">
        <v>441</v>
      </c>
      <c r="E17" s="32"/>
    </row>
    <row r="18" spans="1:5">
      <c r="A18" s="28"/>
      <c r="B18" s="37"/>
      <c r="C18" s="32"/>
      <c r="D18" s="28"/>
      <c r="E18" s="29"/>
    </row>
  </sheetData>
  <mergeCells count="5">
    <mergeCell ref="A1:E1"/>
    <mergeCell ref="A2:E2"/>
    <mergeCell ref="A3:E3"/>
    <mergeCell ref="A6:E6"/>
    <mergeCell ref="A15:D15"/>
  </mergeCells>
  <phoneticPr fontId="17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&amp;A</oddHead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3" workbookViewId="0">
      <selection activeCell="H19" sqref="H19"/>
    </sheetView>
  </sheetViews>
  <sheetFormatPr baseColWidth="10" defaultRowHeight="15" x14ac:dyDescent="0"/>
  <cols>
    <col min="1" max="1" width="24.6640625" customWidth="1"/>
    <col min="2" max="5" width="19" customWidth="1"/>
    <col min="6" max="6" width="10.83203125" style="218"/>
  </cols>
  <sheetData>
    <row r="1" spans="1:9">
      <c r="A1" s="274" t="s">
        <v>361</v>
      </c>
      <c r="B1" s="274"/>
      <c r="C1" s="274"/>
      <c r="D1" s="274"/>
      <c r="E1" s="274"/>
      <c r="F1" s="211"/>
      <c r="G1" s="3"/>
      <c r="H1" s="3"/>
    </row>
    <row r="2" spans="1:9">
      <c r="A2" s="274" t="s">
        <v>301</v>
      </c>
      <c r="B2" s="274"/>
      <c r="C2" s="274"/>
      <c r="D2" s="274"/>
      <c r="E2" s="274"/>
      <c r="F2" s="211"/>
      <c r="G2" s="3"/>
      <c r="H2" s="3"/>
    </row>
    <row r="3" spans="1:9">
      <c r="A3" s="288" t="s">
        <v>24</v>
      </c>
      <c r="B3" s="288"/>
      <c r="C3" s="288"/>
      <c r="D3" s="288"/>
      <c r="E3" s="288"/>
      <c r="F3" s="55"/>
      <c r="G3" s="55"/>
      <c r="H3" s="55"/>
    </row>
    <row r="4" spans="1:9">
      <c r="A4" s="2" t="s">
        <v>492</v>
      </c>
      <c r="B4" s="55"/>
      <c r="C4" s="55"/>
      <c r="D4" s="96"/>
      <c r="E4" s="16"/>
      <c r="F4" s="55"/>
      <c r="G4" s="49"/>
      <c r="H4" s="55"/>
    </row>
    <row r="5" spans="1:9">
      <c r="A5" s="2"/>
      <c r="B5" s="55"/>
      <c r="C5" s="55"/>
      <c r="D5" s="55"/>
      <c r="E5" s="16"/>
      <c r="F5" s="55"/>
      <c r="G5" s="49"/>
      <c r="H5" s="55"/>
    </row>
    <row r="6" spans="1:9">
      <c r="A6" s="50"/>
      <c r="B6" s="289" t="s">
        <v>96</v>
      </c>
      <c r="C6" s="290"/>
      <c r="D6" s="289" t="s">
        <v>97</v>
      </c>
      <c r="E6" s="290"/>
      <c r="F6" s="55"/>
      <c r="G6" s="49"/>
      <c r="H6" s="55"/>
    </row>
    <row r="7" spans="1:9">
      <c r="A7" s="50"/>
      <c r="B7" s="286" t="s">
        <v>98</v>
      </c>
      <c r="C7" s="287"/>
      <c r="D7" s="286" t="s">
        <v>99</v>
      </c>
      <c r="E7" s="287"/>
      <c r="F7" s="55"/>
      <c r="G7" s="49"/>
      <c r="H7" s="55"/>
    </row>
    <row r="8" spans="1:9" ht="24">
      <c r="A8" s="50"/>
      <c r="B8" s="34" t="s">
        <v>83</v>
      </c>
      <c r="C8" s="45" t="s">
        <v>84</v>
      </c>
      <c r="D8" s="34" t="s">
        <v>83</v>
      </c>
      <c r="E8" s="45" t="s">
        <v>84</v>
      </c>
      <c r="F8" s="221" t="s">
        <v>347</v>
      </c>
      <c r="G8" s="49"/>
      <c r="H8" s="56"/>
    </row>
    <row r="9" spans="1:9" ht="30" customHeight="1" thickBot="1">
      <c r="A9" s="146" t="s">
        <v>276</v>
      </c>
      <c r="B9" s="142" t="s">
        <v>457</v>
      </c>
      <c r="C9" s="142" t="s">
        <v>460</v>
      </c>
      <c r="D9" s="142" t="s">
        <v>463</v>
      </c>
      <c r="E9" s="142" t="s">
        <v>466</v>
      </c>
      <c r="F9" s="284" t="s">
        <v>359</v>
      </c>
      <c r="G9" s="285"/>
      <c r="H9" s="285"/>
      <c r="I9" s="87"/>
    </row>
    <row r="10" spans="1:9" ht="16" thickBot="1">
      <c r="A10" s="57" t="s">
        <v>100</v>
      </c>
      <c r="B10" s="118" t="s">
        <v>458</v>
      </c>
      <c r="C10" s="118" t="s">
        <v>461</v>
      </c>
      <c r="D10" s="118" t="s">
        <v>464</v>
      </c>
      <c r="E10" s="118" t="s">
        <v>467</v>
      </c>
      <c r="F10" s="222" t="s">
        <v>257</v>
      </c>
      <c r="G10" s="49"/>
      <c r="H10" s="55"/>
    </row>
    <row r="11" spans="1:9" ht="16" thickBot="1">
      <c r="A11" s="59" t="s">
        <v>42</v>
      </c>
      <c r="B11" s="118" t="s">
        <v>459</v>
      </c>
      <c r="C11" s="118" t="s">
        <v>462</v>
      </c>
      <c r="D11" s="118" t="s">
        <v>465</v>
      </c>
      <c r="E11" s="118" t="s">
        <v>467</v>
      </c>
      <c r="F11" s="55"/>
      <c r="G11" s="49"/>
      <c r="H11" s="55"/>
    </row>
    <row r="12" spans="1:9">
      <c r="A12" s="59"/>
      <c r="B12" s="252"/>
      <c r="C12" s="252"/>
      <c r="D12" s="252"/>
      <c r="E12" s="252"/>
      <c r="F12" s="55"/>
      <c r="G12" s="49"/>
      <c r="H12" s="55"/>
    </row>
    <row r="13" spans="1:9">
      <c r="A13" s="50"/>
      <c r="B13" s="289" t="s">
        <v>96</v>
      </c>
      <c r="C13" s="290"/>
      <c r="D13" s="289" t="s">
        <v>97</v>
      </c>
      <c r="E13" s="290"/>
      <c r="F13" s="55"/>
      <c r="G13" s="49"/>
      <c r="H13" s="55"/>
    </row>
    <row r="14" spans="1:9">
      <c r="A14" s="60"/>
      <c r="B14" s="34" t="s">
        <v>83</v>
      </c>
      <c r="C14" s="44" t="s">
        <v>90</v>
      </c>
      <c r="D14" s="34" t="s">
        <v>83</v>
      </c>
      <c r="E14" s="44" t="s">
        <v>90</v>
      </c>
      <c r="F14" s="55"/>
      <c r="G14" s="49"/>
      <c r="H14" s="55"/>
    </row>
    <row r="15" spans="1:9" ht="45">
      <c r="A15" s="146" t="s">
        <v>275</v>
      </c>
      <c r="B15" s="251" t="s">
        <v>473</v>
      </c>
      <c r="C15" s="251" t="s">
        <v>479</v>
      </c>
      <c r="D15" s="251" t="s">
        <v>480</v>
      </c>
      <c r="E15" s="251" t="s">
        <v>486</v>
      </c>
      <c r="F15" s="284" t="s">
        <v>360</v>
      </c>
      <c r="G15" s="285"/>
      <c r="H15" s="285"/>
    </row>
    <row r="16" spans="1:9" ht="31" thickBot="1">
      <c r="A16" s="144" t="s">
        <v>101</v>
      </c>
      <c r="B16" s="141" t="s">
        <v>472</v>
      </c>
      <c r="C16" s="134" t="s">
        <v>478</v>
      </c>
      <c r="D16" s="141" t="s">
        <v>481</v>
      </c>
      <c r="E16" s="134" t="s">
        <v>487</v>
      </c>
      <c r="F16" s="55"/>
      <c r="G16" s="49"/>
      <c r="H16" s="55"/>
    </row>
    <row r="17" spans="1:8" ht="16" thickBot="1">
      <c r="A17" s="58" t="s">
        <v>102</v>
      </c>
      <c r="B17" s="118" t="s">
        <v>468</v>
      </c>
      <c r="C17" s="118" t="s">
        <v>474</v>
      </c>
      <c r="D17" s="118" t="s">
        <v>482</v>
      </c>
      <c r="E17" s="118" t="s">
        <v>488</v>
      </c>
      <c r="F17" s="81" t="s">
        <v>247</v>
      </c>
      <c r="G17" s="49"/>
      <c r="H17" s="55"/>
    </row>
    <row r="18" spans="1:8" ht="31" thickBot="1">
      <c r="A18" s="58" t="s">
        <v>103</v>
      </c>
      <c r="B18" s="118" t="s">
        <v>469</v>
      </c>
      <c r="C18" s="118" t="s">
        <v>475</v>
      </c>
      <c r="D18" s="118" t="s">
        <v>483</v>
      </c>
      <c r="E18" s="118" t="s">
        <v>489</v>
      </c>
      <c r="F18" s="55"/>
      <c r="G18" s="49"/>
      <c r="H18" s="55"/>
    </row>
    <row r="19" spans="1:8" ht="31" thickBot="1">
      <c r="A19" s="58" t="s">
        <v>104</v>
      </c>
      <c r="B19" s="118" t="s">
        <v>470</v>
      </c>
      <c r="C19" s="118" t="s">
        <v>476</v>
      </c>
      <c r="D19" s="118" t="s">
        <v>484</v>
      </c>
      <c r="E19" s="118" t="s">
        <v>490</v>
      </c>
      <c r="F19" s="55"/>
      <c r="G19" s="49"/>
      <c r="H19" s="55"/>
    </row>
    <row r="20" spans="1:8" ht="31" thickBot="1">
      <c r="A20" s="144" t="s">
        <v>278</v>
      </c>
      <c r="B20" s="148" t="s">
        <v>471</v>
      </c>
      <c r="C20" s="148" t="s">
        <v>477</v>
      </c>
      <c r="D20" s="148" t="s">
        <v>485</v>
      </c>
      <c r="E20" s="148" t="s">
        <v>491</v>
      </c>
      <c r="F20" s="55"/>
      <c r="G20" s="49"/>
      <c r="H20" s="55"/>
    </row>
    <row r="22" spans="1:8">
      <c r="A22" s="75"/>
      <c r="B22" s="72" t="s">
        <v>111</v>
      </c>
    </row>
    <row r="23" spans="1:8" ht="37" customHeight="1">
      <c r="A23" s="278" t="s">
        <v>390</v>
      </c>
      <c r="B23" s="280"/>
      <c r="C23" s="30" t="s">
        <v>387</v>
      </c>
    </row>
    <row r="24" spans="1:8" ht="16" thickBot="1">
      <c r="A24" s="50"/>
      <c r="B24" s="44" t="s">
        <v>83</v>
      </c>
    </row>
    <row r="25" spans="1:8" ht="16" thickBot="1">
      <c r="A25" s="146" t="s">
        <v>388</v>
      </c>
      <c r="B25" s="147" t="s">
        <v>255</v>
      </c>
      <c r="C25" s="218" t="s">
        <v>386</v>
      </c>
    </row>
    <row r="26" spans="1:8" ht="16" thickBot="1">
      <c r="A26" s="146" t="s">
        <v>389</v>
      </c>
      <c r="B26" s="147" t="s">
        <v>259</v>
      </c>
      <c r="C26" s="218"/>
    </row>
    <row r="27" spans="1:8" ht="16" thickBot="1">
      <c r="A27" s="146" t="s">
        <v>392</v>
      </c>
      <c r="B27" s="147" t="s">
        <v>391</v>
      </c>
      <c r="C27" s="223" t="s">
        <v>349</v>
      </c>
    </row>
  </sheetData>
  <mergeCells count="12">
    <mergeCell ref="F9:H9"/>
    <mergeCell ref="B7:C7"/>
    <mergeCell ref="D7:E7"/>
    <mergeCell ref="A23:B23"/>
    <mergeCell ref="A1:E1"/>
    <mergeCell ref="A2:E2"/>
    <mergeCell ref="A3:E3"/>
    <mergeCell ref="B6:C6"/>
    <mergeCell ref="D6:E6"/>
    <mergeCell ref="F15:H15"/>
    <mergeCell ref="B13:C13"/>
    <mergeCell ref="D13:E13"/>
  </mergeCells>
  <phoneticPr fontId="17" type="noConversion"/>
  <pageMargins left="0.75000000000000011" right="0.75000000000000011" top="1" bottom="1" header="0.5" footer="0.5"/>
  <pageSetup paperSize="9" scale="89" orientation="landscape" horizontalDpi="4294967292" verticalDpi="4294967292"/>
  <headerFooter>
    <oddHeader>&amp;A</oddHeader>
    <oddFooter>&amp;F</oddFooter>
  </headerFooter>
  <rowBreaks count="1" manualBreakCount="1">
    <brk id="21" max="16383" man="1"/>
  </rowBreaks>
  <extLst>
    <ext xmlns:mx="http://schemas.microsoft.com/office/mac/excel/2008/main" uri="{64002731-A6B0-56B0-2670-7721B7C09600}">
      <mx:PLV Mode="0" OnePage="0" WScale="89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9" sqref="B19"/>
    </sheetView>
  </sheetViews>
  <sheetFormatPr baseColWidth="10" defaultRowHeight="15" x14ac:dyDescent="0"/>
  <cols>
    <col min="1" max="1" width="66.5" customWidth="1"/>
    <col min="2" max="2" width="31.33203125" customWidth="1"/>
    <col min="3" max="3" width="10.83203125" style="223"/>
  </cols>
  <sheetData>
    <row r="1" spans="1:3">
      <c r="A1" s="274" t="s">
        <v>105</v>
      </c>
      <c r="B1" s="274"/>
      <c r="C1" s="8"/>
    </row>
    <row r="2" spans="1:3">
      <c r="A2" s="283" t="s">
        <v>111</v>
      </c>
      <c r="B2" s="283"/>
      <c r="C2" s="76"/>
    </row>
    <row r="3" spans="1:3">
      <c r="A3" s="291" t="s">
        <v>107</v>
      </c>
      <c r="B3" s="291"/>
      <c r="C3" s="8"/>
    </row>
    <row r="4" spans="1:3">
      <c r="A4" s="120"/>
      <c r="B4" s="120"/>
      <c r="C4" s="8"/>
    </row>
    <row r="5" spans="1:3">
      <c r="A5" s="2" t="s">
        <v>499</v>
      </c>
      <c r="B5" s="16"/>
      <c r="C5" s="8"/>
    </row>
    <row r="6" spans="1:3">
      <c r="A6" s="2"/>
      <c r="B6" s="16"/>
      <c r="C6" s="8"/>
    </row>
    <row r="7" spans="1:3" ht="16" thickBot="1">
      <c r="A7" s="124" t="s">
        <v>279</v>
      </c>
      <c r="B7" s="119"/>
      <c r="C7" s="8" t="s">
        <v>258</v>
      </c>
    </row>
    <row r="8" spans="1:3" ht="31" thickBot="1">
      <c r="A8" s="154" t="s">
        <v>394</v>
      </c>
      <c r="B8" s="110" t="s">
        <v>282</v>
      </c>
      <c r="C8" s="8" t="s">
        <v>261</v>
      </c>
    </row>
    <row r="9" spans="1:3" ht="31" thickBot="1">
      <c r="A9" s="73" t="s">
        <v>393</v>
      </c>
      <c r="B9" s="110" t="s">
        <v>283</v>
      </c>
      <c r="C9" s="8" t="s">
        <v>106</v>
      </c>
    </row>
    <row r="10" spans="1:3" ht="16" thickBot="1">
      <c r="A10" s="124" t="s">
        <v>280</v>
      </c>
      <c r="B10" s="35"/>
      <c r="C10" s="8" t="s">
        <v>173</v>
      </c>
    </row>
    <row r="11" spans="1:3" ht="46" thickBot="1">
      <c r="A11" s="154" t="s">
        <v>395</v>
      </c>
      <c r="B11" s="123" t="s">
        <v>399</v>
      </c>
      <c r="C11" s="8" t="s">
        <v>173</v>
      </c>
    </row>
    <row r="12" spans="1:3" ht="46" thickBot="1">
      <c r="A12" s="154" t="s">
        <v>396</v>
      </c>
      <c r="B12" s="123" t="s">
        <v>400</v>
      </c>
      <c r="C12" s="8"/>
    </row>
    <row r="13" spans="1:3" ht="16" thickBot="1">
      <c r="A13" s="124" t="s">
        <v>281</v>
      </c>
      <c r="B13" s="35"/>
      <c r="C13" s="8"/>
    </row>
    <row r="14" spans="1:3" ht="16" thickBot="1">
      <c r="A14" s="154" t="s">
        <v>397</v>
      </c>
      <c r="B14" s="110" t="s">
        <v>284</v>
      </c>
      <c r="C14" s="8" t="s">
        <v>247</v>
      </c>
    </row>
    <row r="15" spans="1:3" ht="16" thickBot="1">
      <c r="A15" s="154" t="s">
        <v>398</v>
      </c>
      <c r="B15" s="110" t="s">
        <v>285</v>
      </c>
      <c r="C15" s="8"/>
    </row>
  </sheetData>
  <mergeCells count="3">
    <mergeCell ref="A1:B1"/>
    <mergeCell ref="A2:B2"/>
    <mergeCell ref="A3:B3"/>
  </mergeCells>
  <phoneticPr fontId="17" type="noConversion"/>
  <pageMargins left="0.75000000000000011" right="0.75000000000000011" top="1" bottom="1" header="0.5" footer="0.5"/>
  <pageSetup paperSize="9" scale="90" orientation="landscape" horizontalDpi="4294967292" verticalDpi="4294967292"/>
  <headerFooter>
    <oddHeader>&amp;A</oddHeader>
    <oddFooter>&amp;F</oddFooter>
  </headerFooter>
  <extLst>
    <ext xmlns:mx="http://schemas.microsoft.com/office/mac/excel/2008/main" uri="{64002731-A6B0-56B0-2670-7721B7C09600}">
      <mx:PLV Mode="0" OnePage="0" WScale="9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3" sqref="A23:XFD24"/>
    </sheetView>
  </sheetViews>
  <sheetFormatPr baseColWidth="10" defaultRowHeight="15" x14ac:dyDescent="0"/>
  <cols>
    <col min="1" max="1" width="43.33203125" customWidth="1"/>
    <col min="7" max="7" width="10.83203125" style="218"/>
  </cols>
  <sheetData>
    <row r="1" spans="1:7">
      <c r="A1" s="274" t="s">
        <v>108</v>
      </c>
      <c r="B1" s="274"/>
      <c r="C1" s="274"/>
      <c r="D1" s="274"/>
      <c r="E1" s="274"/>
      <c r="F1" s="274"/>
      <c r="G1" s="16"/>
    </row>
    <row r="2" spans="1:7">
      <c r="A2" s="281" t="s">
        <v>109</v>
      </c>
      <c r="B2" s="281"/>
      <c r="C2" s="281"/>
      <c r="D2" s="281"/>
      <c r="E2" s="281"/>
      <c r="F2" s="281"/>
      <c r="G2" s="16"/>
    </row>
    <row r="3" spans="1:7">
      <c r="A3" s="281" t="s">
        <v>110</v>
      </c>
      <c r="B3" s="281"/>
      <c r="C3" s="281"/>
      <c r="D3" s="281"/>
      <c r="E3" s="281"/>
      <c r="F3" s="281"/>
      <c r="G3" s="16"/>
    </row>
    <row r="4" spans="1:7">
      <c r="A4" s="292" t="s">
        <v>111</v>
      </c>
      <c r="B4" s="292"/>
      <c r="C4" s="292"/>
      <c r="D4" s="292"/>
      <c r="E4" s="292"/>
      <c r="F4" s="292"/>
      <c r="G4" s="16"/>
    </row>
    <row r="5" spans="1:7">
      <c r="A5" s="2" t="s">
        <v>313</v>
      </c>
      <c r="B5" s="16"/>
      <c r="C5" s="16"/>
      <c r="D5" s="16"/>
      <c r="E5" s="16"/>
      <c r="F5" s="16"/>
      <c r="G5" s="16"/>
    </row>
    <row r="6" spans="1:7">
      <c r="A6" s="11" t="s">
        <v>314</v>
      </c>
      <c r="B6" s="16"/>
      <c r="C6" s="16"/>
      <c r="D6" s="16"/>
      <c r="E6" s="16"/>
      <c r="F6" s="16"/>
      <c r="G6" s="16"/>
    </row>
    <row r="7" spans="1:7">
      <c r="A7" s="97"/>
      <c r="B7" s="16"/>
      <c r="C7" s="16"/>
      <c r="D7" s="16"/>
      <c r="E7" s="16"/>
      <c r="F7" s="16"/>
      <c r="G7" s="16"/>
    </row>
    <row r="8" spans="1:7">
      <c r="A8" s="34" t="s">
        <v>405</v>
      </c>
      <c r="B8" s="34" t="s">
        <v>75</v>
      </c>
      <c r="C8" s="16"/>
      <c r="G8"/>
    </row>
    <row r="9" spans="1:7">
      <c r="A9" s="71" t="s">
        <v>286</v>
      </c>
      <c r="B9" s="61" t="s">
        <v>401</v>
      </c>
      <c r="C9" s="26"/>
      <c r="G9"/>
    </row>
    <row r="10" spans="1:7">
      <c r="A10" s="5" t="s">
        <v>287</v>
      </c>
      <c r="B10" s="61" t="s">
        <v>402</v>
      </c>
      <c r="C10" s="26"/>
      <c r="G10"/>
    </row>
    <row r="11" spans="1:7">
      <c r="A11" s="5" t="s">
        <v>288</v>
      </c>
      <c r="B11" s="61" t="s">
        <v>403</v>
      </c>
      <c r="C11" s="26"/>
      <c r="G11"/>
    </row>
    <row r="12" spans="1:7" ht="16" thickBot="1">
      <c r="A12" s="62" t="s">
        <v>112</v>
      </c>
      <c r="B12" s="122" t="s">
        <v>404</v>
      </c>
      <c r="C12" s="26"/>
      <c r="G12"/>
    </row>
    <row r="13" spans="1:7" ht="16" thickBot="1">
      <c r="A13" s="62" t="s">
        <v>113</v>
      </c>
      <c r="B13" s="123" t="s">
        <v>114</v>
      </c>
      <c r="C13" s="26" t="s">
        <v>93</v>
      </c>
      <c r="G13"/>
    </row>
    <row r="14" spans="1:7" ht="30">
      <c r="A14" s="149" t="s">
        <v>115</v>
      </c>
      <c r="B14" s="160" t="s">
        <v>116</v>
      </c>
      <c r="C14" s="8" t="s">
        <v>352</v>
      </c>
      <c r="G14"/>
    </row>
    <row r="15" spans="1:7" s="256" customFormat="1" ht="16" thickBot="1">
      <c r="A15" s="254"/>
      <c r="B15" s="253"/>
      <c r="C15" s="255"/>
    </row>
    <row r="16" spans="1:7" ht="16" thickBot="1">
      <c r="A16" s="239" t="s">
        <v>406</v>
      </c>
      <c r="B16" s="145" t="s">
        <v>501</v>
      </c>
      <c r="C16" s="8"/>
      <c r="G16"/>
    </row>
    <row r="17" spans="1:7" s="93" customFormat="1" ht="16" thickBot="1">
      <c r="A17" s="240"/>
      <c r="B17" s="38"/>
      <c r="C17" s="217"/>
    </row>
    <row r="18" spans="1:7" ht="31" thickBot="1">
      <c r="A18" s="143" t="s">
        <v>302</v>
      </c>
      <c r="B18" s="145" t="s">
        <v>246</v>
      </c>
      <c r="C18" s="63" t="s">
        <v>362</v>
      </c>
      <c r="E18" s="92" t="s">
        <v>504</v>
      </c>
      <c r="G18"/>
    </row>
    <row r="19" spans="1:7">
      <c r="A19" s="16" t="s">
        <v>502</v>
      </c>
      <c r="B19" s="16"/>
      <c r="C19" s="16"/>
      <c r="G19"/>
    </row>
    <row r="20" spans="1:7" ht="16" thickBot="1">
      <c r="A20" s="16"/>
      <c r="B20" s="16"/>
      <c r="C20" s="16"/>
      <c r="G20"/>
    </row>
    <row r="21" spans="1:7" ht="31" thickBot="1">
      <c r="A21" s="143" t="s">
        <v>503</v>
      </c>
      <c r="B21" s="145" t="s">
        <v>500</v>
      </c>
      <c r="C21" s="8" t="s">
        <v>0</v>
      </c>
      <c r="E21" s="92" t="s">
        <v>504</v>
      </c>
      <c r="G21"/>
    </row>
    <row r="22" spans="1:7">
      <c r="A22" s="16"/>
      <c r="B22" s="16"/>
      <c r="C22" s="16"/>
      <c r="D22" s="16"/>
      <c r="E22" s="16"/>
      <c r="F22" s="16"/>
      <c r="G22" s="16"/>
    </row>
  </sheetData>
  <mergeCells count="4">
    <mergeCell ref="A1:F1"/>
    <mergeCell ref="A2:F2"/>
    <mergeCell ref="A3:F3"/>
    <mergeCell ref="A4:F4"/>
  </mergeCells>
  <phoneticPr fontId="17" type="noConversion"/>
  <pageMargins left="0.75000000000000011" right="0.75000000000000011" top="1" bottom="1" header="0.5" footer="0.5"/>
  <pageSetup paperSize="9" scale="89" orientation="landscape" horizontalDpi="4294967292" verticalDpi="4294967292"/>
  <headerFooter>
    <oddHeader>&amp;A</oddHeader>
    <oddFooter>&amp;F</oddFooter>
  </headerFooter>
  <extLst>
    <ext xmlns:mx="http://schemas.microsoft.com/office/mac/excel/2008/main" uri="{64002731-A6B0-56B0-2670-7721B7C09600}">
      <mx:PLV Mode="0" OnePage="0" WScale="89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I11" sqref="I11"/>
    </sheetView>
  </sheetViews>
  <sheetFormatPr baseColWidth="10" defaultRowHeight="15" x14ac:dyDescent="0"/>
  <cols>
    <col min="1" max="1" width="63.83203125" customWidth="1"/>
    <col min="2" max="2" width="23" customWidth="1"/>
    <col min="3" max="3" width="10.83203125" style="218"/>
  </cols>
  <sheetData>
    <row r="1" spans="1:4">
      <c r="A1" s="274" t="s">
        <v>557</v>
      </c>
      <c r="B1" s="274"/>
      <c r="C1" s="8"/>
    </row>
    <row r="2" spans="1:4">
      <c r="A2" s="274" t="s">
        <v>117</v>
      </c>
      <c r="B2" s="274"/>
      <c r="C2" s="8"/>
    </row>
    <row r="3" spans="1:4">
      <c r="A3" s="2" t="s">
        <v>456</v>
      </c>
      <c r="B3" s="65"/>
      <c r="C3" s="8"/>
    </row>
    <row r="4" spans="1:4" ht="16" thickBot="1">
      <c r="A4" s="89"/>
    </row>
    <row r="5" spans="1:4" ht="16" thickBot="1">
      <c r="A5" s="143" t="s">
        <v>244</v>
      </c>
      <c r="B5" s="110" t="s">
        <v>243</v>
      </c>
      <c r="C5" s="8" t="s">
        <v>363</v>
      </c>
    </row>
    <row r="6" spans="1:4">
      <c r="A6" s="86" t="s">
        <v>245</v>
      </c>
      <c r="B6" s="65"/>
      <c r="C6" s="8"/>
    </row>
    <row r="7" spans="1:4">
      <c r="A7" s="86"/>
      <c r="B7" s="65"/>
      <c r="C7" s="8"/>
    </row>
    <row r="8" spans="1:4" ht="16" thickBot="1">
      <c r="A8" s="143" t="s">
        <v>556</v>
      </c>
      <c r="B8" s="141"/>
      <c r="C8" s="8" t="s">
        <v>269</v>
      </c>
    </row>
    <row r="9" spans="1:4" ht="46" thickBot="1">
      <c r="A9" s="66" t="s">
        <v>294</v>
      </c>
      <c r="B9" s="110" t="s">
        <v>152</v>
      </c>
      <c r="C9" s="8" t="s">
        <v>350</v>
      </c>
    </row>
    <row r="10" spans="1:4" ht="46" thickBot="1">
      <c r="A10" s="66" t="s">
        <v>295</v>
      </c>
      <c r="B10" s="110" t="s">
        <v>153</v>
      </c>
      <c r="C10" s="8" t="s">
        <v>350</v>
      </c>
    </row>
    <row r="11" spans="1:4" ht="46" thickBot="1">
      <c r="A11" s="66" t="s">
        <v>296</v>
      </c>
      <c r="B11" s="110" t="s">
        <v>154</v>
      </c>
      <c r="C11" s="8" t="s">
        <v>351</v>
      </c>
    </row>
    <row r="12" spans="1:4" ht="46" thickBot="1">
      <c r="A12" s="66" t="s">
        <v>297</v>
      </c>
      <c r="B12" s="110" t="s">
        <v>155</v>
      </c>
      <c r="C12" s="8" t="s">
        <v>350</v>
      </c>
    </row>
    <row r="14" spans="1:4" ht="16" customHeight="1">
      <c r="A14" s="161" t="s">
        <v>168</v>
      </c>
      <c r="B14" s="162"/>
      <c r="C14" s="211"/>
      <c r="D14" s="218"/>
    </row>
    <row r="15" spans="1:4">
      <c r="A15" s="70" t="s">
        <v>169</v>
      </c>
      <c r="B15" s="48"/>
      <c r="C15" s="213"/>
      <c r="D15" s="218"/>
    </row>
    <row r="16" spans="1:4">
      <c r="A16" s="70" t="s">
        <v>170</v>
      </c>
      <c r="B16" s="48"/>
      <c r="C16" s="214"/>
      <c r="D16" s="218"/>
    </row>
    <row r="17" spans="1:4" ht="16" thickBot="1">
      <c r="A17" s="70"/>
      <c r="B17" s="48"/>
      <c r="C17" s="214"/>
      <c r="D17" s="218"/>
    </row>
    <row r="18" spans="1:4" ht="16" thickBot="1">
      <c r="A18" s="5" t="s">
        <v>171</v>
      </c>
      <c r="B18" s="110" t="s">
        <v>248</v>
      </c>
      <c r="C18" s="8" t="s">
        <v>29</v>
      </c>
      <c r="D18" s="218"/>
    </row>
    <row r="19" spans="1:4" ht="16" thickBot="1">
      <c r="A19" s="5" t="s">
        <v>172</v>
      </c>
      <c r="B19" s="110" t="s">
        <v>249</v>
      </c>
      <c r="C19" s="224" t="s">
        <v>173</v>
      </c>
      <c r="D19" s="218"/>
    </row>
    <row r="20" spans="1:4" ht="16" thickBot="1">
      <c r="A20" s="5" t="s">
        <v>365</v>
      </c>
      <c r="B20" s="110" t="s">
        <v>250</v>
      </c>
      <c r="C20" s="8" t="s">
        <v>368</v>
      </c>
      <c r="D20" s="218"/>
    </row>
    <row r="21" spans="1:4" ht="16" thickBot="1">
      <c r="A21" s="5" t="s">
        <v>268</v>
      </c>
      <c r="B21" s="91"/>
      <c r="C21" s="8"/>
      <c r="D21" s="218"/>
    </row>
    <row r="22" spans="1:4" ht="46" thickBot="1">
      <c r="A22" s="59" t="s">
        <v>366</v>
      </c>
      <c r="B22" s="110" t="s">
        <v>251</v>
      </c>
      <c r="C22" s="10" t="s">
        <v>358</v>
      </c>
      <c r="D22" s="218" t="s">
        <v>254</v>
      </c>
    </row>
    <row r="23" spans="1:4" ht="31" thickBot="1">
      <c r="A23" s="59" t="s">
        <v>367</v>
      </c>
      <c r="B23" s="110" t="s">
        <v>252</v>
      </c>
      <c r="C23" s="8" t="s">
        <v>247</v>
      </c>
      <c r="D23" s="218" t="s">
        <v>254</v>
      </c>
    </row>
    <row r="24" spans="1:4" ht="31" thickBot="1">
      <c r="A24" s="59" t="s">
        <v>411</v>
      </c>
      <c r="B24" s="110" t="s">
        <v>253</v>
      </c>
      <c r="C24" s="8" t="s">
        <v>247</v>
      </c>
      <c r="D24" s="218" t="s">
        <v>254</v>
      </c>
    </row>
    <row r="25" spans="1:4">
      <c r="A25" s="90"/>
      <c r="B25" s="90"/>
      <c r="C25" s="8"/>
      <c r="D25" s="218"/>
    </row>
    <row r="26" spans="1:4" ht="16" thickBot="1">
      <c r="A26" s="163" t="s">
        <v>174</v>
      </c>
      <c r="B26" s="164"/>
      <c r="C26" s="16"/>
      <c r="D26" s="218"/>
    </row>
    <row r="27" spans="1:4" ht="16" thickBot="1">
      <c r="A27" s="73" t="s">
        <v>175</v>
      </c>
      <c r="B27" s="110" t="s">
        <v>176</v>
      </c>
      <c r="C27" s="8" t="s">
        <v>369</v>
      </c>
      <c r="D27" s="218"/>
    </row>
    <row r="29" spans="1:4" ht="16" thickBot="1">
      <c r="A29" s="137" t="s">
        <v>177</v>
      </c>
      <c r="B29" s="165"/>
      <c r="C29" s="1"/>
    </row>
    <row r="30" spans="1:4" ht="16" thickBot="1">
      <c r="A30" s="24" t="s">
        <v>304</v>
      </c>
      <c r="B30" s="110" t="s">
        <v>178</v>
      </c>
      <c r="C30" s="1"/>
    </row>
    <row r="31" spans="1:4" ht="16" thickBot="1">
      <c r="A31" s="144" t="s">
        <v>305</v>
      </c>
      <c r="B31" s="157" t="s">
        <v>179</v>
      </c>
      <c r="C31" s="1"/>
    </row>
    <row r="32" spans="1:4" ht="16" thickBot="1">
      <c r="A32" s="88" t="s">
        <v>180</v>
      </c>
      <c r="B32" s="110" t="s">
        <v>126</v>
      </c>
      <c r="C32" s="1"/>
    </row>
    <row r="33" spans="1:3" ht="16" thickBot="1">
      <c r="A33" s="88" t="s">
        <v>181</v>
      </c>
      <c r="B33" s="110" t="s">
        <v>182</v>
      </c>
      <c r="C33" s="1"/>
    </row>
    <row r="34" spans="1:3" ht="16" thickBot="1">
      <c r="A34" s="88" t="s">
        <v>183</v>
      </c>
      <c r="B34" s="110" t="s">
        <v>184</v>
      </c>
      <c r="C34" s="1"/>
    </row>
    <row r="35" spans="1:3" ht="16" thickBot="1">
      <c r="A35" s="88" t="s">
        <v>185</v>
      </c>
      <c r="B35" s="110" t="s">
        <v>186</v>
      </c>
      <c r="C35" s="1"/>
    </row>
    <row r="36" spans="1:3" ht="16" thickBot="1">
      <c r="A36" s="137" t="s">
        <v>187</v>
      </c>
      <c r="B36" s="165"/>
      <c r="C36" s="1"/>
    </row>
    <row r="37" spans="1:3" ht="16" thickBot="1">
      <c r="A37" s="66" t="s">
        <v>304</v>
      </c>
      <c r="B37" s="110" t="s">
        <v>188</v>
      </c>
      <c r="C37" s="1"/>
    </row>
    <row r="38" spans="1:3" ht="16" thickBot="1">
      <c r="A38" s="144" t="s">
        <v>305</v>
      </c>
      <c r="B38" s="157" t="s">
        <v>189</v>
      </c>
      <c r="C38" s="1"/>
    </row>
    <row r="39" spans="1:3" ht="16" thickBot="1">
      <c r="A39" s="88" t="s">
        <v>180</v>
      </c>
      <c r="B39" s="110" t="s">
        <v>128</v>
      </c>
      <c r="C39" s="1"/>
    </row>
    <row r="40" spans="1:3" ht="16" thickBot="1">
      <c r="A40" s="88" t="s">
        <v>181</v>
      </c>
      <c r="B40" s="110" t="s">
        <v>190</v>
      </c>
      <c r="C40" s="1"/>
    </row>
    <row r="41" spans="1:3" ht="16" thickBot="1">
      <c r="A41" s="88" t="s">
        <v>183</v>
      </c>
      <c r="B41" s="110" t="s">
        <v>191</v>
      </c>
      <c r="C41" s="1"/>
    </row>
    <row r="42" spans="1:3" ht="16" thickBot="1">
      <c r="A42" s="137" t="s">
        <v>192</v>
      </c>
      <c r="B42" s="159"/>
      <c r="C42" s="242" t="s">
        <v>412</v>
      </c>
    </row>
    <row r="43" spans="1:3" ht="16" thickBot="1">
      <c r="A43" s="144" t="s">
        <v>306</v>
      </c>
      <c r="B43" s="155" t="s">
        <v>193</v>
      </c>
      <c r="C43" s="8" t="s">
        <v>372</v>
      </c>
    </row>
    <row r="44" spans="1:3" ht="16" thickBot="1">
      <c r="A44" s="156" t="s">
        <v>194</v>
      </c>
      <c r="B44" s="155" t="s">
        <v>195</v>
      </c>
      <c r="C44" s="8"/>
    </row>
    <row r="45" spans="1:3" ht="16" thickBot="1">
      <c r="A45" s="144" t="s">
        <v>315</v>
      </c>
      <c r="B45" s="155" t="s">
        <v>196</v>
      </c>
      <c r="C45" s="8" t="s">
        <v>373</v>
      </c>
    </row>
    <row r="47" spans="1:3">
      <c r="A47" s="143" t="s">
        <v>156</v>
      </c>
      <c r="B47" s="141"/>
      <c r="C47" s="8"/>
    </row>
    <row r="48" spans="1:3" ht="16" thickBot="1">
      <c r="A48" s="50" t="s">
        <v>157</v>
      </c>
      <c r="B48" s="35"/>
      <c r="C48" s="8"/>
    </row>
    <row r="49" spans="1:3" ht="31" thickBot="1">
      <c r="A49" s="66" t="s">
        <v>290</v>
      </c>
      <c r="B49" s="110" t="s">
        <v>158</v>
      </c>
      <c r="C49" s="8"/>
    </row>
    <row r="50" spans="1:3" ht="16" thickBot="1">
      <c r="A50" s="66" t="s">
        <v>159</v>
      </c>
      <c r="B50" s="110" t="s">
        <v>160</v>
      </c>
      <c r="C50" s="8"/>
    </row>
    <row r="51" spans="1:3">
      <c r="A51" s="66" t="s">
        <v>161</v>
      </c>
      <c r="B51" s="35" t="s">
        <v>162</v>
      </c>
      <c r="C51" s="8" t="s">
        <v>106</v>
      </c>
    </row>
    <row r="52" spans="1:3" ht="16" thickBot="1">
      <c r="A52" s="50" t="s">
        <v>163</v>
      </c>
      <c r="B52" s="47"/>
      <c r="C52" s="8"/>
    </row>
    <row r="53" spans="1:3" ht="16" thickBot="1">
      <c r="A53" s="66" t="s">
        <v>164</v>
      </c>
      <c r="B53" s="110" t="s">
        <v>165</v>
      </c>
      <c r="C53" s="8"/>
    </row>
    <row r="54" spans="1:3" ht="16" thickBot="1">
      <c r="A54" s="66" t="s">
        <v>166</v>
      </c>
      <c r="B54" s="110" t="s">
        <v>167</v>
      </c>
      <c r="C54" s="8" t="s">
        <v>29</v>
      </c>
    </row>
  </sheetData>
  <mergeCells count="2">
    <mergeCell ref="A1:B1"/>
    <mergeCell ref="A2:B2"/>
  </mergeCells>
  <phoneticPr fontId="17" type="noConversion"/>
  <pageMargins left="0.75" right="0.75" top="1" bottom="1" header="0.5" footer="0.5"/>
  <pageSetup paperSize="9" scale="86" orientation="landscape" horizontalDpi="4294967292" verticalDpi="4294967292"/>
  <extLst>
    <ext xmlns:mx="http://schemas.microsoft.com/office/mac/excel/2008/main" uri="{64002731-A6B0-56B0-2670-7721B7C09600}">
      <mx:PLV Mode="0" OnePage="0" WScale="86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6" workbookViewId="0">
      <selection activeCell="A4" sqref="A4"/>
    </sheetView>
  </sheetViews>
  <sheetFormatPr baseColWidth="10" defaultRowHeight="15" x14ac:dyDescent="0"/>
  <cols>
    <col min="1" max="1" width="63.83203125" customWidth="1"/>
    <col min="2" max="2" width="23" customWidth="1"/>
    <col min="3" max="3" width="10.83203125" style="218"/>
  </cols>
  <sheetData>
    <row r="1" spans="1:3">
      <c r="A1" s="274" t="s">
        <v>558</v>
      </c>
      <c r="B1" s="274"/>
      <c r="C1" s="8"/>
    </row>
    <row r="2" spans="1:3">
      <c r="A2" s="274" t="s">
        <v>117</v>
      </c>
      <c r="B2" s="274"/>
      <c r="C2" s="8"/>
    </row>
    <row r="3" spans="1:3">
      <c r="A3" s="2" t="s">
        <v>559</v>
      </c>
      <c r="B3" s="65"/>
      <c r="C3" s="8"/>
    </row>
    <row r="4" spans="1:3">
      <c r="A4" s="89"/>
    </row>
    <row r="5" spans="1:3">
      <c r="A5" s="143" t="s">
        <v>118</v>
      </c>
      <c r="B5" s="150"/>
      <c r="C5" s="8"/>
    </row>
    <row r="6" spans="1:3" ht="16" thickBot="1">
      <c r="A6" s="50" t="s">
        <v>119</v>
      </c>
      <c r="B6" s="152"/>
      <c r="C6" s="8"/>
    </row>
    <row r="7" spans="1:3" ht="16" thickBot="1">
      <c r="A7" s="151" t="s">
        <v>505</v>
      </c>
      <c r="B7" s="110" t="s">
        <v>120</v>
      </c>
      <c r="C7" s="8" t="s">
        <v>77</v>
      </c>
    </row>
    <row r="8" spans="1:3" ht="16" thickBot="1">
      <c r="A8" s="66" t="s">
        <v>506</v>
      </c>
      <c r="B8" s="110" t="s">
        <v>121</v>
      </c>
      <c r="C8" s="8" t="s">
        <v>35</v>
      </c>
    </row>
    <row r="9" spans="1:3" ht="16" thickBot="1">
      <c r="A9" s="67" t="s">
        <v>122</v>
      </c>
      <c r="B9" s="34"/>
      <c r="C9" s="8"/>
    </row>
    <row r="10" spans="1:3" ht="16" thickBot="1">
      <c r="A10" s="66" t="s">
        <v>123</v>
      </c>
      <c r="B10" s="110" t="s">
        <v>124</v>
      </c>
      <c r="C10" s="8" t="s">
        <v>364</v>
      </c>
    </row>
    <row r="11" spans="1:3" ht="16" thickBot="1">
      <c r="A11" s="67" t="s">
        <v>267</v>
      </c>
      <c r="B11" s="34"/>
      <c r="C11" s="8"/>
    </row>
    <row r="12" spans="1:3" ht="16" thickBot="1">
      <c r="A12" s="66" t="s">
        <v>125</v>
      </c>
      <c r="B12" s="110" t="s">
        <v>126</v>
      </c>
      <c r="C12" s="8" t="s">
        <v>343</v>
      </c>
    </row>
    <row r="13" spans="1:3" ht="16" thickBot="1">
      <c r="A13" s="66" t="s">
        <v>127</v>
      </c>
      <c r="B13" s="110" t="s">
        <v>128</v>
      </c>
      <c r="C13" s="8"/>
    </row>
    <row r="14" spans="1:3">
      <c r="A14" s="67" t="s">
        <v>129</v>
      </c>
      <c r="B14" s="68"/>
      <c r="C14" s="8"/>
    </row>
    <row r="15" spans="1:3" ht="31" thickBot="1">
      <c r="A15" s="66" t="s">
        <v>407</v>
      </c>
      <c r="B15" s="35" t="s">
        <v>130</v>
      </c>
      <c r="C15" s="8" t="s">
        <v>345</v>
      </c>
    </row>
    <row r="16" spans="1:3" ht="31" thickBot="1">
      <c r="A16" s="52" t="s">
        <v>408</v>
      </c>
      <c r="B16" s="110" t="s">
        <v>131</v>
      </c>
      <c r="C16" s="8"/>
    </row>
    <row r="17" spans="1:3" ht="31" thickBot="1">
      <c r="A17" s="52" t="s">
        <v>409</v>
      </c>
      <c r="B17" s="110" t="s">
        <v>132</v>
      </c>
      <c r="C17" s="8"/>
    </row>
    <row r="18" spans="1:3" ht="16" thickBot="1">
      <c r="A18" s="52" t="s">
        <v>133</v>
      </c>
      <c r="B18" s="110" t="s">
        <v>134</v>
      </c>
      <c r="C18" s="8"/>
    </row>
    <row r="19" spans="1:3" ht="16" thickBot="1">
      <c r="A19" s="52" t="s">
        <v>135</v>
      </c>
      <c r="B19" s="110" t="s">
        <v>136</v>
      </c>
      <c r="C19" s="8"/>
    </row>
    <row r="20" spans="1:3" ht="31" thickBot="1">
      <c r="A20" s="66" t="s">
        <v>137</v>
      </c>
      <c r="B20" s="110" t="s">
        <v>138</v>
      </c>
      <c r="C20" s="8" t="s">
        <v>344</v>
      </c>
    </row>
    <row r="21" spans="1:3" ht="16" thickBot="1">
      <c r="A21" s="66" t="s">
        <v>410</v>
      </c>
      <c r="B21" s="110" t="s">
        <v>139</v>
      </c>
      <c r="C21" s="8"/>
    </row>
    <row r="22" spans="1:3">
      <c r="A22" s="66"/>
      <c r="B22" s="243"/>
      <c r="C22" s="8"/>
    </row>
    <row r="23" spans="1:3" ht="16" thickBot="1">
      <c r="A23" s="143" t="s">
        <v>140</v>
      </c>
      <c r="B23" s="141"/>
      <c r="C23" s="8"/>
    </row>
    <row r="24" spans="1:3" ht="16" thickBot="1">
      <c r="A24" s="66" t="s">
        <v>141</v>
      </c>
      <c r="B24" s="110" t="s">
        <v>142</v>
      </c>
      <c r="C24" s="8"/>
    </row>
    <row r="25" spans="1:3" ht="16" thickBot="1">
      <c r="A25" s="52" t="s">
        <v>143</v>
      </c>
      <c r="B25" s="110" t="s">
        <v>144</v>
      </c>
      <c r="C25" s="8"/>
    </row>
    <row r="26" spans="1:3" ht="16" thickBot="1">
      <c r="A26" s="241" t="s">
        <v>145</v>
      </c>
      <c r="B26" s="110" t="s">
        <v>146</v>
      </c>
      <c r="C26" s="8"/>
    </row>
    <row r="27" spans="1:3" ht="16" thickBot="1">
      <c r="A27" s="241" t="s">
        <v>147</v>
      </c>
      <c r="B27" s="110" t="s">
        <v>148</v>
      </c>
      <c r="C27" s="8"/>
    </row>
    <row r="28" spans="1:3">
      <c r="A28" s="241"/>
      <c r="B28" s="243"/>
      <c r="C28" s="8"/>
    </row>
    <row r="29" spans="1:3" ht="16" thickBot="1">
      <c r="A29" s="143" t="s">
        <v>289</v>
      </c>
      <c r="B29" s="141"/>
      <c r="C29" s="8" t="s">
        <v>269</v>
      </c>
    </row>
    <row r="30" spans="1:3" ht="16" thickBot="1">
      <c r="A30" s="66" t="s">
        <v>291</v>
      </c>
      <c r="B30" s="110" t="s">
        <v>149</v>
      </c>
      <c r="C30" s="8" t="s">
        <v>53</v>
      </c>
    </row>
    <row r="31" spans="1:3" ht="31" thickBot="1">
      <c r="A31" s="66" t="s">
        <v>292</v>
      </c>
      <c r="B31" s="110" t="s">
        <v>150</v>
      </c>
      <c r="C31" s="8" t="s">
        <v>29</v>
      </c>
    </row>
    <row r="32" spans="1:3" ht="31" thickBot="1">
      <c r="A32" s="66" t="s">
        <v>293</v>
      </c>
      <c r="B32" s="110" t="s">
        <v>151</v>
      </c>
      <c r="C32" s="8" t="s">
        <v>362</v>
      </c>
    </row>
    <row r="43" spans="5:5">
      <c r="E43" s="47"/>
    </row>
  </sheetData>
  <mergeCells count="2">
    <mergeCell ref="A1:B1"/>
    <mergeCell ref="A2:B2"/>
  </mergeCells>
  <phoneticPr fontId="17" type="noConversion"/>
  <pageMargins left="0.75000000000000011" right="0.75000000000000011" top="1" bottom="1" header="0.5" footer="0.5"/>
  <pageSetup paperSize="9" scale="82" orientation="landscape" horizontalDpi="4294967292" verticalDpi="4294967292"/>
  <headerFooter>
    <oddHeader>&amp;A</oddHeader>
    <oddFooter>&amp;F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82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21" workbookViewId="0">
      <selection activeCell="A41" sqref="A41"/>
    </sheetView>
  </sheetViews>
  <sheetFormatPr baseColWidth="10" defaultRowHeight="15" x14ac:dyDescent="0"/>
  <cols>
    <col min="1" max="1" width="47.1640625" customWidth="1"/>
    <col min="2" max="2" width="22" customWidth="1"/>
    <col min="3" max="3" width="22" style="218" customWidth="1"/>
    <col min="4" max="4" width="10.83203125" style="218"/>
  </cols>
  <sheetData>
    <row r="1" spans="1:5">
      <c r="A1" s="274" t="s">
        <v>197</v>
      </c>
      <c r="B1" s="274"/>
      <c r="C1" s="274"/>
      <c r="D1" s="274"/>
      <c r="E1" s="274"/>
    </row>
    <row r="2" spans="1:5">
      <c r="A2" s="274" t="s">
        <v>111</v>
      </c>
      <c r="B2" s="274"/>
      <c r="C2" s="274"/>
      <c r="D2" s="274"/>
      <c r="E2" s="274"/>
    </row>
    <row r="3" spans="1:5">
      <c r="A3" s="2" t="s">
        <v>564</v>
      </c>
      <c r="B3" s="9"/>
      <c r="C3" s="244"/>
      <c r="D3" s="212"/>
      <c r="E3" s="9"/>
    </row>
    <row r="4" spans="1:5">
      <c r="A4" s="11" t="s">
        <v>513</v>
      </c>
      <c r="B4" s="77"/>
      <c r="C4" s="248"/>
      <c r="D4" s="16"/>
      <c r="E4" s="16"/>
    </row>
    <row r="5" spans="1:5">
      <c r="A5" s="11"/>
      <c r="B5" s="77"/>
      <c r="C5" s="248"/>
      <c r="D5" s="16"/>
      <c r="E5" s="16"/>
    </row>
    <row r="6" spans="1:5" ht="30">
      <c r="A6" s="78" t="s">
        <v>198</v>
      </c>
      <c r="B6" s="69" t="s">
        <v>316</v>
      </c>
      <c r="C6" s="257" t="s">
        <v>317</v>
      </c>
      <c r="D6" s="79"/>
      <c r="E6" s="79"/>
    </row>
    <row r="7" spans="1:5" ht="16" thickBot="1">
      <c r="A7" s="62" t="s">
        <v>199</v>
      </c>
      <c r="B7" s="119" t="s">
        <v>200</v>
      </c>
      <c r="C7" s="35" t="s">
        <v>201</v>
      </c>
      <c r="D7" s="51" t="s">
        <v>370</v>
      </c>
      <c r="E7" s="79"/>
    </row>
    <row r="8" spans="1:5" ht="16" thickBot="1">
      <c r="A8" s="166" t="s">
        <v>202</v>
      </c>
      <c r="B8" s="121" t="s">
        <v>203</v>
      </c>
      <c r="C8" s="121" t="s">
        <v>204</v>
      </c>
      <c r="D8" s="51" t="s">
        <v>173</v>
      </c>
      <c r="E8" s="79"/>
    </row>
    <row r="9" spans="1:5" ht="16" thickBot="1">
      <c r="A9" s="226" t="s">
        <v>375</v>
      </c>
      <c r="B9" s="121" t="s">
        <v>509</v>
      </c>
      <c r="C9" s="121" t="s">
        <v>510</v>
      </c>
      <c r="D9" s="51"/>
      <c r="E9" s="79"/>
    </row>
    <row r="10" spans="1:5" ht="16" thickBot="1">
      <c r="A10" s="226" t="s">
        <v>376</v>
      </c>
      <c r="B10" s="121" t="s">
        <v>507</v>
      </c>
      <c r="C10" s="121" t="s">
        <v>511</v>
      </c>
      <c r="D10" s="51"/>
      <c r="E10" s="79"/>
    </row>
    <row r="11" spans="1:5" ht="16" thickBot="1">
      <c r="A11" s="226" t="s">
        <v>377</v>
      </c>
      <c r="B11" s="121" t="s">
        <v>508</v>
      </c>
      <c r="C11" s="121" t="s">
        <v>512</v>
      </c>
      <c r="D11" s="51"/>
      <c r="E11" s="79"/>
    </row>
    <row r="12" spans="1:5" ht="16" thickBot="1">
      <c r="A12" s="80" t="s">
        <v>205</v>
      </c>
      <c r="B12" s="121" t="s">
        <v>206</v>
      </c>
      <c r="C12" s="121" t="s">
        <v>207</v>
      </c>
      <c r="D12" s="51"/>
      <c r="E12" s="79"/>
    </row>
    <row r="13" spans="1:5" ht="16" thickBot="1">
      <c r="A13" s="80" t="s">
        <v>208</v>
      </c>
      <c r="B13" s="121" t="s">
        <v>209</v>
      </c>
      <c r="C13" s="121" t="s">
        <v>210</v>
      </c>
      <c r="D13" s="51"/>
      <c r="E13" s="79"/>
    </row>
    <row r="14" spans="1:5" ht="16" thickBot="1">
      <c r="A14" s="62" t="s">
        <v>319</v>
      </c>
      <c r="B14" s="35"/>
      <c r="C14" s="258"/>
      <c r="D14" s="51"/>
      <c r="E14" s="79"/>
    </row>
    <row r="15" spans="1:5" ht="16" thickBot="1">
      <c r="A15" s="80" t="s">
        <v>202</v>
      </c>
      <c r="B15" s="121" t="s">
        <v>211</v>
      </c>
      <c r="C15" s="121" t="s">
        <v>212</v>
      </c>
      <c r="D15" s="51" t="s">
        <v>173</v>
      </c>
      <c r="E15" s="79"/>
    </row>
    <row r="16" spans="1:5" ht="16" thickBot="1">
      <c r="A16" s="80" t="s">
        <v>205</v>
      </c>
      <c r="B16" s="121" t="s">
        <v>213</v>
      </c>
      <c r="C16" s="121" t="s">
        <v>214</v>
      </c>
      <c r="D16" s="79"/>
      <c r="E16" s="79"/>
    </row>
    <row r="17" spans="1:5" ht="16" thickBot="1">
      <c r="A17" s="80" t="s">
        <v>208</v>
      </c>
      <c r="B17" s="121" t="s">
        <v>215</v>
      </c>
      <c r="C17" s="121" t="s">
        <v>216</v>
      </c>
      <c r="D17" s="79"/>
      <c r="E17" s="79"/>
    </row>
    <row r="18" spans="1:5" ht="16" thickBot="1">
      <c r="A18" s="62" t="s">
        <v>42</v>
      </c>
      <c r="B18" s="35"/>
      <c r="C18" s="258"/>
      <c r="D18" s="51" t="s">
        <v>256</v>
      </c>
      <c r="E18" s="79"/>
    </row>
    <row r="19" spans="1:5" ht="16" thickBot="1">
      <c r="A19" s="80" t="s">
        <v>217</v>
      </c>
      <c r="B19" s="121" t="s">
        <v>218</v>
      </c>
      <c r="C19" s="121" t="s">
        <v>219</v>
      </c>
      <c r="D19" s="79"/>
      <c r="E19" s="79"/>
    </row>
    <row r="20" spans="1:5" ht="16" thickBot="1">
      <c r="A20" s="80" t="s">
        <v>220</v>
      </c>
      <c r="B20" s="121" t="s">
        <v>221</v>
      </c>
      <c r="C20" s="121" t="s">
        <v>222</v>
      </c>
      <c r="D20" s="79"/>
      <c r="E20" s="79"/>
    </row>
    <row r="21" spans="1:5" ht="16" thickBot="1">
      <c r="A21" s="80" t="s">
        <v>223</v>
      </c>
      <c r="B21" s="121" t="s">
        <v>224</v>
      </c>
      <c r="C21" s="121" t="s">
        <v>225</v>
      </c>
      <c r="D21" s="79"/>
      <c r="E21" s="79"/>
    </row>
    <row r="22" spans="1:5">
      <c r="A22" s="158" t="s">
        <v>226</v>
      </c>
      <c r="B22" s="142" t="s">
        <v>227</v>
      </c>
      <c r="C22" s="142" t="s">
        <v>228</v>
      </c>
      <c r="D22" s="81" t="s">
        <v>346</v>
      </c>
      <c r="E22" s="81"/>
    </row>
    <row r="23" spans="1:5">
      <c r="A23" s="82"/>
      <c r="B23" s="77"/>
      <c r="C23" s="248"/>
      <c r="D23" s="79"/>
      <c r="E23" s="82"/>
    </row>
    <row r="24" spans="1:5">
      <c r="A24" s="83" t="s">
        <v>413</v>
      </c>
      <c r="B24" s="69" t="s">
        <v>316</v>
      </c>
      <c r="C24" s="30"/>
      <c r="D24" s="79"/>
      <c r="E24" s="30"/>
    </row>
    <row r="25" spans="1:5" ht="16" thickBot="1">
      <c r="A25" s="84" t="s">
        <v>307</v>
      </c>
      <c r="B25" s="36"/>
      <c r="C25" s="8" t="s">
        <v>93</v>
      </c>
      <c r="D25" s="79"/>
      <c r="E25" s="30"/>
    </row>
    <row r="26" spans="1:5" ht="46" thickBot="1">
      <c r="A26" s="85" t="s">
        <v>416</v>
      </c>
      <c r="B26" s="110" t="s">
        <v>229</v>
      </c>
      <c r="C26" s="8" t="s">
        <v>106</v>
      </c>
      <c r="D26" s="79"/>
      <c r="E26" s="30"/>
    </row>
    <row r="27" spans="1:5" ht="16" thickBot="1">
      <c r="A27" s="85" t="s">
        <v>230</v>
      </c>
      <c r="B27" s="110" t="s">
        <v>231</v>
      </c>
      <c r="C27" s="30"/>
      <c r="D27" s="79"/>
      <c r="E27" s="30"/>
    </row>
    <row r="28" spans="1:5" ht="31" thickBot="1">
      <c r="A28" s="85" t="s">
        <v>562</v>
      </c>
      <c r="B28" s="110" t="s">
        <v>232</v>
      </c>
      <c r="C28" s="30"/>
      <c r="D28" s="79"/>
      <c r="E28" s="30"/>
    </row>
    <row r="29" spans="1:5" ht="16" thickBot="1">
      <c r="A29" s="85" t="s">
        <v>309</v>
      </c>
      <c r="B29" s="110" t="s">
        <v>311</v>
      </c>
      <c r="C29" s="8"/>
      <c r="D29" s="79"/>
      <c r="E29" s="30"/>
    </row>
    <row r="30" spans="1:5" ht="16" thickBot="1">
      <c r="A30" s="84" t="s">
        <v>235</v>
      </c>
      <c r="B30" s="36"/>
      <c r="C30" s="224" t="s">
        <v>342</v>
      </c>
      <c r="D30" s="79"/>
      <c r="E30" s="30"/>
    </row>
    <row r="31" spans="1:5" ht="46" thickBot="1">
      <c r="A31" s="85" t="s">
        <v>414</v>
      </c>
      <c r="B31" s="110" t="s">
        <v>233</v>
      </c>
      <c r="C31" s="8" t="s">
        <v>35</v>
      </c>
      <c r="D31" s="79"/>
      <c r="E31" s="30"/>
    </row>
    <row r="32" spans="1:5" ht="31" thickBot="1">
      <c r="A32" s="85" t="s">
        <v>415</v>
      </c>
      <c r="B32" s="110" t="s">
        <v>234</v>
      </c>
      <c r="C32" s="8" t="s">
        <v>371</v>
      </c>
      <c r="D32" s="79"/>
      <c r="E32" s="30"/>
    </row>
    <row r="33" spans="1:5" ht="31" thickBot="1">
      <c r="A33" s="85" t="s">
        <v>310</v>
      </c>
      <c r="B33" s="110" t="s">
        <v>236</v>
      </c>
      <c r="C33" s="30"/>
      <c r="D33" s="79"/>
      <c r="E33" s="30"/>
    </row>
    <row r="34" spans="1:5" ht="31" thickBot="1">
      <c r="A34" s="85" t="s">
        <v>262</v>
      </c>
      <c r="B34" s="110" t="s">
        <v>514</v>
      </c>
      <c r="C34" s="8" t="s">
        <v>93</v>
      </c>
      <c r="D34" s="79"/>
      <c r="E34" s="30"/>
    </row>
    <row r="35" spans="1:5" ht="31" thickBot="1">
      <c r="A35" s="85" t="s">
        <v>308</v>
      </c>
      <c r="B35" s="110" t="s">
        <v>515</v>
      </c>
      <c r="C35" s="8" t="s">
        <v>260</v>
      </c>
      <c r="D35" s="79"/>
      <c r="E35" s="30"/>
    </row>
    <row r="36" spans="1:5" ht="16" thickBot="1">
      <c r="A36" s="85" t="s">
        <v>309</v>
      </c>
      <c r="B36" s="110" t="s">
        <v>563</v>
      </c>
      <c r="C36" s="8"/>
      <c r="D36" s="79"/>
      <c r="E36" s="30"/>
    </row>
    <row r="37" spans="1:5">
      <c r="A37" s="85"/>
      <c r="B37" s="243"/>
      <c r="C37" s="8"/>
      <c r="D37" s="79"/>
      <c r="E37" s="30"/>
    </row>
    <row r="38" spans="1:5" ht="16" thickBot="1">
      <c r="A38" s="83" t="s">
        <v>237</v>
      </c>
      <c r="B38" s="69"/>
      <c r="C38" s="30"/>
      <c r="D38" s="38"/>
      <c r="E38" s="30"/>
    </row>
    <row r="39" spans="1:5" ht="16" thickBot="1">
      <c r="A39" s="85" t="s">
        <v>318</v>
      </c>
      <c r="B39" s="110" t="s">
        <v>238</v>
      </c>
      <c r="C39" s="224" t="s">
        <v>106</v>
      </c>
      <c r="D39" s="38"/>
      <c r="E39" s="30"/>
    </row>
    <row r="40" spans="1:5" ht="28" customHeight="1" thickBot="1">
      <c r="A40" s="85" t="s">
        <v>270</v>
      </c>
      <c r="B40" s="110" t="s">
        <v>239</v>
      </c>
      <c r="C40" s="224" t="s">
        <v>240</v>
      </c>
      <c r="D40" s="38"/>
      <c r="E40" s="30"/>
    </row>
    <row r="41" spans="1:5">
      <c r="A41" s="64"/>
      <c r="B41" s="77"/>
      <c r="C41" s="248"/>
      <c r="D41" s="16"/>
      <c r="E41" s="16"/>
    </row>
  </sheetData>
  <mergeCells count="2">
    <mergeCell ref="A1:E1"/>
    <mergeCell ref="A2:E2"/>
  </mergeCells>
  <phoneticPr fontId="17" type="noConversion"/>
  <pageMargins left="0.75000000000000011" right="0.75000000000000011" top="1" bottom="1" header="0.5" footer="0.5"/>
  <pageSetup paperSize="9" scale="84" orientation="landscape" horizontalDpi="4294967292" verticalDpi="4294967292"/>
  <headerFooter>
    <oddHeader>&amp;C&amp;A</oddHeader>
    <oddFooter>&amp;F</oddFooter>
  </headerFooter>
  <rowBreaks count="1" manualBreakCount="1">
    <brk id="23" max="16383" man="1"/>
  </rowBreaks>
  <extLst>
    <ext xmlns:mx="http://schemas.microsoft.com/office/mac/excel/2008/main" uri="{64002731-A6B0-56B0-2670-7721B7C09600}">
      <mx:PLV Mode="0" OnePage="0" WScale="84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1" sqref="D21"/>
    </sheetView>
  </sheetViews>
  <sheetFormatPr baseColWidth="10" defaultColWidth="38.83203125" defaultRowHeight="15" x14ac:dyDescent="0"/>
  <cols>
    <col min="1" max="1" width="43.83203125" style="94" customWidth="1"/>
    <col min="2" max="2" width="38.83203125" style="94"/>
    <col min="3" max="3" width="8.33203125" style="94" customWidth="1"/>
    <col min="4" max="16384" width="38.83203125" style="94"/>
  </cols>
  <sheetData>
    <row r="1" spans="1:4">
      <c r="A1" s="282" t="s">
        <v>241</v>
      </c>
      <c r="B1" s="282"/>
      <c r="C1" s="167"/>
      <c r="D1" s="167"/>
    </row>
    <row r="2" spans="1:4">
      <c r="A2" s="168" t="s">
        <v>321</v>
      </c>
      <c r="B2" s="98"/>
      <c r="C2" s="167"/>
      <c r="D2" s="167"/>
    </row>
    <row r="3" spans="1:4">
      <c r="A3" s="293" t="s">
        <v>320</v>
      </c>
      <c r="B3" s="294"/>
    </row>
    <row r="4" spans="1:4" s="260" customFormat="1" ht="16" thickBot="1">
      <c r="A4" s="259" t="s">
        <v>242</v>
      </c>
    </row>
    <row r="5" spans="1:4" s="260" customFormat="1" ht="16" thickBot="1">
      <c r="A5" s="261" t="s">
        <v>516</v>
      </c>
      <c r="B5" s="265" t="s">
        <v>534</v>
      </c>
    </row>
    <row r="6" spans="1:4" s="260" customFormat="1" ht="16" thickBot="1">
      <c r="A6" s="262" t="s">
        <v>517</v>
      </c>
      <c r="B6" s="265" t="s">
        <v>535</v>
      </c>
    </row>
    <row r="7" spans="1:4" s="260" customFormat="1" ht="16" thickBot="1">
      <c r="A7" s="261" t="s">
        <v>518</v>
      </c>
      <c r="B7" s="265" t="s">
        <v>536</v>
      </c>
    </row>
    <row r="8" spans="1:4" s="264" customFormat="1" ht="16" thickBot="1">
      <c r="A8" s="263" t="s">
        <v>265</v>
      </c>
      <c r="B8" s="265" t="s">
        <v>537</v>
      </c>
    </row>
    <row r="9" spans="1:4" s="260" customFormat="1" ht="16" thickBot="1">
      <c r="A9" s="259" t="s">
        <v>525</v>
      </c>
      <c r="B9" s="265" t="s">
        <v>538</v>
      </c>
    </row>
    <row r="10" spans="1:4" s="260" customFormat="1" ht="16" thickBot="1">
      <c r="A10" s="259" t="s">
        <v>298</v>
      </c>
      <c r="B10" s="62"/>
    </row>
    <row r="11" spans="1:4" s="260" customFormat="1" ht="16" thickBot="1">
      <c r="A11" s="261" t="s">
        <v>519</v>
      </c>
      <c r="B11" s="265" t="s">
        <v>539</v>
      </c>
    </row>
    <row r="12" spans="1:4" s="260" customFormat="1" ht="16" thickBot="1">
      <c r="A12" s="261" t="s">
        <v>520</v>
      </c>
      <c r="B12" s="265" t="s">
        <v>540</v>
      </c>
    </row>
    <row r="13" spans="1:4" s="260" customFormat="1" ht="16" thickBot="1">
      <c r="A13" s="261" t="s">
        <v>521</v>
      </c>
      <c r="B13" s="265" t="s">
        <v>541</v>
      </c>
    </row>
    <row r="14" spans="1:4" s="260" customFormat="1" ht="16" thickBot="1">
      <c r="A14" s="261" t="s">
        <v>522</v>
      </c>
      <c r="B14" s="265" t="s">
        <v>542</v>
      </c>
    </row>
    <row r="15" spans="1:4" s="260" customFormat="1" ht="16" thickBot="1">
      <c r="A15" s="259" t="s">
        <v>527</v>
      </c>
      <c r="B15" s="62"/>
    </row>
    <row r="16" spans="1:4" s="260" customFormat="1" ht="16" thickBot="1">
      <c r="A16" s="261" t="s">
        <v>523</v>
      </c>
      <c r="B16" s="265" t="s">
        <v>543</v>
      </c>
    </row>
    <row r="17" spans="1:2" s="260" customFormat="1" ht="16" thickBot="1">
      <c r="A17" s="261" t="s">
        <v>524</v>
      </c>
      <c r="B17" s="265" t="s">
        <v>544</v>
      </c>
    </row>
    <row r="18" spans="1:2" s="260" customFormat="1" ht="16" thickBot="1">
      <c r="A18" s="261" t="s">
        <v>526</v>
      </c>
      <c r="B18" s="265" t="s">
        <v>545</v>
      </c>
    </row>
    <row r="19" spans="1:2" s="260" customFormat="1" ht="16" thickBot="1">
      <c r="A19" s="259" t="s">
        <v>528</v>
      </c>
      <c r="B19" s="265" t="s">
        <v>546</v>
      </c>
    </row>
    <row r="20" spans="1:2" s="260" customFormat="1" ht="16" thickBot="1">
      <c r="A20" s="259" t="s">
        <v>529</v>
      </c>
      <c r="B20" s="265" t="s">
        <v>547</v>
      </c>
    </row>
    <row r="21" spans="1:2" s="260" customFormat="1" ht="16" thickBot="1">
      <c r="A21" s="259" t="s">
        <v>530</v>
      </c>
      <c r="B21" s="265" t="s">
        <v>548</v>
      </c>
    </row>
    <row r="22" spans="1:2" s="260" customFormat="1" ht="16" thickBot="1">
      <c r="A22" s="259" t="s">
        <v>531</v>
      </c>
      <c r="B22" s="265" t="s">
        <v>549</v>
      </c>
    </row>
    <row r="23" spans="1:2" s="260" customFormat="1" ht="16" thickBot="1">
      <c r="A23" s="259" t="s">
        <v>532</v>
      </c>
      <c r="B23" s="265" t="s">
        <v>550</v>
      </c>
    </row>
    <row r="24" spans="1:2" s="260" customFormat="1" ht="16" thickBot="1">
      <c r="A24" s="259" t="s">
        <v>533</v>
      </c>
      <c r="B24" s="265" t="s">
        <v>551</v>
      </c>
    </row>
  </sheetData>
  <mergeCells count="2">
    <mergeCell ref="A1:B1"/>
    <mergeCell ref="A3:B3"/>
  </mergeCells>
  <phoneticPr fontId="17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&amp;C&amp;A</oddHeader>
    <oddFooter>&amp;F</oddFooter>
  </headerFooter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Thèmes ESGBU</vt:lpstr>
      <vt:lpstr>Info_géné</vt:lpstr>
      <vt:lpstr>Ens_Budget</vt:lpstr>
      <vt:lpstr>Ens_dép_doc</vt:lpstr>
      <vt:lpstr>Ens_coll_num</vt:lpstr>
      <vt:lpstr>Uni_coll_supp</vt:lpstr>
      <vt:lpstr>Ens_coll_flux</vt:lpstr>
      <vt:lpstr>Ens_archiv_ouvertes</vt:lpstr>
      <vt:lpstr>Ens_public</vt:lpstr>
      <vt:lpstr>Ens_usages</vt:lpstr>
      <vt:lpstr>Uni_usages</vt:lpstr>
      <vt:lpstr>Uni_personnels</vt:lpstr>
      <vt:lpstr>Bib_associées</vt:lpstr>
    </vt:vector>
  </TitlesOfParts>
  <Company>Six &amp; Dix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Anjeaux</dc:creator>
  <cp:lastModifiedBy>Eric Anjeaux</cp:lastModifiedBy>
  <cp:lastPrinted>2013-04-15T11:38:50Z</cp:lastPrinted>
  <dcterms:created xsi:type="dcterms:W3CDTF">2013-02-04T16:50:40Z</dcterms:created>
  <dcterms:modified xsi:type="dcterms:W3CDTF">2013-05-23T16:54:51Z</dcterms:modified>
</cp:coreProperties>
</file>